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4840" windowHeight="15300" tabRatio="806" activeTab="3"/>
  </bookViews>
  <sheets>
    <sheet name="Written TEST" sheetId="1" r:id="rId1"/>
    <sheet name="Fieldtrip TEST" sheetId="2" r:id="rId2"/>
    <sheet name="Multimedia TEST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<sst xmlns="http://schemas.openxmlformats.org/spreadsheetml/2006/main" count="1629" uniqueCount="276">
  <si>
    <t>map1</t>
  </si>
  <si>
    <t>map2</t>
  </si>
  <si>
    <t>question list</t>
  </si>
  <si>
    <t>BYS4M</t>
  </si>
  <si>
    <t>BES1M</t>
  </si>
  <si>
    <t>BES2M</t>
  </si>
  <si>
    <t>BES3M</t>
  </si>
  <si>
    <t>BES4M</t>
  </si>
  <si>
    <t>CZS1M</t>
  </si>
  <si>
    <t>CZS2M</t>
  </si>
  <si>
    <t>CZS3M</t>
  </si>
  <si>
    <t>CZS4M</t>
  </si>
  <si>
    <t>CNS1F</t>
  </si>
  <si>
    <t>CNS2M</t>
  </si>
  <si>
    <t>CNS3M</t>
  </si>
  <si>
    <t>CNS4F</t>
  </si>
  <si>
    <t>TWS1M</t>
  </si>
  <si>
    <t>TWS2M</t>
  </si>
  <si>
    <t>TWS3F</t>
  </si>
  <si>
    <t>TWS4F</t>
  </si>
  <si>
    <t>DANIEL JAMES MARSHALL TICKNER</t>
  </si>
  <si>
    <t>NIALL PETER KILLIAN</t>
  </si>
  <si>
    <t>HAYDEN PHILIP GRAY</t>
  </si>
  <si>
    <t>PIOTR TADEVSZ KOSZ</t>
  </si>
  <si>
    <t>BARTOSZ GIERLACH PAWEL</t>
  </si>
  <si>
    <t>MICHAL PAWET BIL</t>
  </si>
  <si>
    <t>PIOTR ZOCH</t>
  </si>
  <si>
    <t>ALEXANDRU GHIURCA</t>
  </si>
  <si>
    <t>CATALINA JUGRAVESCU</t>
  </si>
  <si>
    <t>VLADIMIR RUMLEANSCHI</t>
  </si>
  <si>
    <t>KRISTO SIIG</t>
  </si>
  <si>
    <t>ARTUR STASKEVITS</t>
  </si>
  <si>
    <t>Petr JANSKY</t>
  </si>
  <si>
    <t>Petr PROCHAZKA</t>
  </si>
  <si>
    <t>Michal HONZICEK</t>
  </si>
  <si>
    <t>Ladislav ROBOTKA</t>
  </si>
  <si>
    <t>EMILIA KAROLINA LAVONEN</t>
  </si>
  <si>
    <t>Katri Elina Backman</t>
  </si>
  <si>
    <t>PETRI SEVERI SUVANTO</t>
  </si>
  <si>
    <t>GARAIOVA ANDREA</t>
  </si>
  <si>
    <t>NEGELLOVA Veronoka</t>
  </si>
  <si>
    <t>MASAROVA LUCIA</t>
  </si>
  <si>
    <t>Matej  Razpotnik</t>
  </si>
  <si>
    <t>Vid Eržen</t>
  </si>
  <si>
    <t>Martin Mikelj</t>
  </si>
  <si>
    <t>Matic Horvat</t>
  </si>
  <si>
    <t xml:space="preserve"> Tim Schuring</t>
  </si>
  <si>
    <t>Hoving Tiny Henriëtte</t>
  </si>
  <si>
    <t>Matthijs Johan Willemse</t>
  </si>
  <si>
    <t xml:space="preserve">Grietje Troost </t>
  </si>
  <si>
    <t>The Netherlands</t>
  </si>
  <si>
    <t>China -Taipei</t>
  </si>
  <si>
    <t>China - Beijing</t>
  </si>
  <si>
    <t>Slovenia</t>
  </si>
  <si>
    <t>name of student</t>
  </si>
  <si>
    <t>1a</t>
  </si>
  <si>
    <t>1b</t>
  </si>
  <si>
    <t>2a</t>
  </si>
  <si>
    <t>2b</t>
  </si>
  <si>
    <t>3a</t>
  </si>
  <si>
    <t>3b</t>
  </si>
  <si>
    <t>Section 1</t>
  </si>
  <si>
    <t>Section 2</t>
  </si>
  <si>
    <t>2c</t>
  </si>
  <si>
    <t>Section 3</t>
  </si>
  <si>
    <t>3c</t>
  </si>
  <si>
    <t>3d</t>
  </si>
  <si>
    <t>6a</t>
  </si>
  <si>
    <t>6b</t>
  </si>
  <si>
    <t>Section 4</t>
  </si>
  <si>
    <t>4a</t>
  </si>
  <si>
    <t>4b</t>
  </si>
  <si>
    <t>5a</t>
  </si>
  <si>
    <t>5b</t>
  </si>
  <si>
    <t>Section 5</t>
  </si>
  <si>
    <t>Hungary</t>
  </si>
  <si>
    <t>United Kingdom</t>
  </si>
  <si>
    <t>Writtentest</t>
  </si>
  <si>
    <t>Section 6</t>
  </si>
  <si>
    <t>Section 7</t>
  </si>
  <si>
    <t>MIN</t>
  </si>
  <si>
    <t>Total</t>
  </si>
  <si>
    <t>MAX</t>
  </si>
  <si>
    <t>AVERAGE</t>
  </si>
  <si>
    <t>Total</t>
  </si>
  <si>
    <t>rank</t>
  </si>
  <si>
    <t>waarde</t>
  </si>
  <si>
    <t xml:space="preserve">formule </t>
  </si>
  <si>
    <t xml:space="preserve">total </t>
  </si>
  <si>
    <t>LAUREN LOUISE BUTLER</t>
  </si>
  <si>
    <t>MATTHEW GREGORY LILLEY</t>
  </si>
  <si>
    <t>MICHAEL LIPPARD MUELLER</t>
  </si>
  <si>
    <t>LAWRENCE WILLIAM WARD</t>
  </si>
  <si>
    <t>ULADZISLAU RAMANENKA</t>
  </si>
  <si>
    <t>Artsiom Sakharevich</t>
  </si>
  <si>
    <t>ALIAKSEI VEKA</t>
  </si>
  <si>
    <t>STANISLAU ALIMPAU</t>
  </si>
  <si>
    <t>Willem GYSBERS</t>
  </si>
  <si>
    <t>Caspar Mathias Meinderdjan GRUYTHUYSEN</t>
  </si>
  <si>
    <t>LVS2M</t>
  </si>
  <si>
    <t>LVS3M</t>
  </si>
  <si>
    <t>LVS4M</t>
  </si>
  <si>
    <t>LTS1M</t>
  </si>
  <si>
    <t>LTS2M</t>
  </si>
  <si>
    <t>LTS3M</t>
  </si>
  <si>
    <t>LTS4M</t>
  </si>
  <si>
    <t>MXS1M</t>
  </si>
  <si>
    <t>MXS2M</t>
  </si>
  <si>
    <t>MXS3M</t>
  </si>
  <si>
    <t>MXS4M</t>
  </si>
  <si>
    <t>NZS1F</t>
  </si>
  <si>
    <t>NZS2M</t>
  </si>
  <si>
    <t>NZS3M</t>
  </si>
  <si>
    <t>NZS4M</t>
  </si>
  <si>
    <t>PLS1M</t>
  </si>
  <si>
    <t>PLS2M</t>
  </si>
  <si>
    <t>country</t>
  </si>
  <si>
    <t>Australia</t>
  </si>
  <si>
    <t>Belarus</t>
  </si>
  <si>
    <t>Belgium</t>
  </si>
  <si>
    <t>Czech Republic</t>
  </si>
  <si>
    <t>Estonia</t>
  </si>
  <si>
    <t>Finland</t>
  </si>
  <si>
    <t>Germany</t>
  </si>
  <si>
    <t>Latvia</t>
  </si>
  <si>
    <t>Lithuania</t>
  </si>
  <si>
    <t>Mexico</t>
  </si>
  <si>
    <t>New Zealand</t>
  </si>
  <si>
    <t>Poland</t>
  </si>
  <si>
    <t>Romania</t>
  </si>
  <si>
    <t>Russia</t>
  </si>
  <si>
    <t>Slovakia</t>
  </si>
  <si>
    <t>NLS3M</t>
  </si>
  <si>
    <t>NLS4F</t>
  </si>
  <si>
    <t>TNS1F</t>
  </si>
  <si>
    <t>TNS2M</t>
  </si>
  <si>
    <t>TNS3M</t>
  </si>
  <si>
    <t>TNS4M</t>
  </si>
  <si>
    <t>UKS1F</t>
  </si>
  <si>
    <t>UKS2F</t>
  </si>
  <si>
    <t>UKS3F</t>
  </si>
  <si>
    <t>UKS4M</t>
  </si>
  <si>
    <t>TOTAL SCORE</t>
  </si>
  <si>
    <t>code</t>
  </si>
  <si>
    <t>name</t>
  </si>
  <si>
    <t>Written TEST</t>
  </si>
  <si>
    <t>2a</t>
  </si>
  <si>
    <t>2b</t>
  </si>
  <si>
    <t>2c</t>
  </si>
  <si>
    <t>Section 6</t>
  </si>
  <si>
    <t>Section 7</t>
  </si>
  <si>
    <t>Chien-Yu LIU(Reif)</t>
  </si>
  <si>
    <t>MOHAMMED AHMED AL-MANSOURI</t>
  </si>
  <si>
    <t>ABDALLAH HASAN ALWADAI</t>
  </si>
  <si>
    <t>AHMAD MOHAMMED KOSHARI</t>
  </si>
  <si>
    <t xml:space="preserve">Zigmunds Orlovskis </t>
  </si>
  <si>
    <t>Elvijs Lasis</t>
  </si>
  <si>
    <t>Fieldwork test part A</t>
  </si>
  <si>
    <t>Multimedia TEST</t>
  </si>
  <si>
    <t>Aivars Grigorjevics</t>
  </si>
  <si>
    <t xml:space="preserve">Kristaps Andersons </t>
  </si>
  <si>
    <t>Neviera Vytas</t>
  </si>
  <si>
    <t>Lavišius Justas</t>
  </si>
  <si>
    <t>DANILOV JURIJ</t>
  </si>
  <si>
    <t>Kasnauskas Mantas</t>
  </si>
  <si>
    <t>Aliseda-Alonso ANGEL</t>
  </si>
  <si>
    <t>Johansen-Campos EMANUEL</t>
  </si>
  <si>
    <t>Mendoza-Velasco ADRIAN</t>
  </si>
  <si>
    <t>Quezada-Figueroa FRANCISCO XAVIER</t>
  </si>
  <si>
    <t>FIONA MAIRE KEALL</t>
  </si>
  <si>
    <t>Erik MACKIE</t>
  </si>
  <si>
    <t>Timo Felix VAN HAVERE</t>
  </si>
  <si>
    <t>Chien-Yu LIU</t>
  </si>
  <si>
    <t>Wei-Chih CHANG</t>
  </si>
  <si>
    <t>Chih-Hsiang CHANG</t>
  </si>
  <si>
    <t>Yu TSENG</t>
  </si>
  <si>
    <t xml:space="preserve">HU SI JIA </t>
  </si>
  <si>
    <t>LEI XIN</t>
  </si>
  <si>
    <t>CHEN SI ZHE</t>
  </si>
  <si>
    <t>LI MIN DAN</t>
  </si>
  <si>
    <t>AVE LAUREN</t>
  </si>
  <si>
    <t>KARL SAMOSON</t>
  </si>
  <si>
    <t>PLS3M</t>
  </si>
  <si>
    <t>PLS4M</t>
  </si>
  <si>
    <t>ROS1M</t>
  </si>
  <si>
    <t>ROS2F</t>
  </si>
  <si>
    <t>ROS3M</t>
  </si>
  <si>
    <t>ROS4M</t>
  </si>
  <si>
    <t>RUS1M</t>
  </si>
  <si>
    <t>RUS2M</t>
  </si>
  <si>
    <t>RUS3M</t>
  </si>
  <si>
    <t>RUS4M</t>
  </si>
  <si>
    <t>SKS1F</t>
  </si>
  <si>
    <t>SKS2F</t>
  </si>
  <si>
    <t>SKS3F</t>
  </si>
  <si>
    <t>SKS4F</t>
  </si>
  <si>
    <t>SIS1M</t>
  </si>
  <si>
    <t>SIS2M</t>
  </si>
  <si>
    <t>SIS3M</t>
  </si>
  <si>
    <t>SIS4M</t>
  </si>
  <si>
    <t>NLS1M</t>
  </si>
  <si>
    <t>NLS2F</t>
  </si>
  <si>
    <t>EVA-MARIA TILLDER</t>
  </si>
  <si>
    <t>Manuel Hein</t>
  </si>
  <si>
    <t>Anne Catharina Gottfried</t>
  </si>
  <si>
    <t>Katja Isabel Pohl</t>
  </si>
  <si>
    <t>Philipp Fischer</t>
  </si>
  <si>
    <t>Eva FARKAS</t>
  </si>
  <si>
    <t>Fejes CSABA</t>
  </si>
  <si>
    <t>HORVATH Mark</t>
  </si>
  <si>
    <t>IGNECZ ADAM</t>
  </si>
  <si>
    <t>Keisuke Goto</t>
  </si>
  <si>
    <t>Hirotaka Matsuda</t>
  </si>
  <si>
    <t>Yasuhiro Okouchi</t>
  </si>
  <si>
    <t>Hirofumi Kosaka</t>
  </si>
  <si>
    <t>Japan</t>
  </si>
  <si>
    <t>AHMAD ABDUL-HAFEEZ KHAN</t>
  </si>
  <si>
    <t>Yosr KBAIRI</t>
  </si>
  <si>
    <t>Ahmed Bilel SEGHAIER</t>
  </si>
  <si>
    <t>Khalil JEBRIL</t>
  </si>
  <si>
    <t>Kais SIALA</t>
  </si>
  <si>
    <t>Tunesia</t>
  </si>
  <si>
    <t>AINE ELIZABETH FULLER</t>
  </si>
  <si>
    <t>Brigid Elizabeth Anne Eades</t>
  </si>
  <si>
    <t>Emily BARTLE</t>
  </si>
  <si>
    <t>Adam Bamlett Brayne</t>
  </si>
  <si>
    <t>AUS1F</t>
  </si>
  <si>
    <t>AUS2M</t>
  </si>
  <si>
    <t>AUS3M</t>
  </si>
  <si>
    <t>AUS4M</t>
  </si>
  <si>
    <t>Code</t>
  </si>
  <si>
    <t>BYS1M</t>
  </si>
  <si>
    <t>BYS2M</t>
  </si>
  <si>
    <t>BYS3M</t>
  </si>
  <si>
    <t>Fieldtriptest</t>
  </si>
  <si>
    <t>Multimediatest</t>
  </si>
  <si>
    <t xml:space="preserve">TOTAAL IN TABEL </t>
  </si>
  <si>
    <t>SOM</t>
  </si>
  <si>
    <t xml:space="preserve">MAX </t>
  </si>
  <si>
    <t xml:space="preserve">MIN </t>
  </si>
  <si>
    <t>GEM</t>
  </si>
  <si>
    <t>TOTAL</t>
  </si>
  <si>
    <t>Fieldwork test part B</t>
  </si>
  <si>
    <t>Fieldtrip TEST</t>
  </si>
  <si>
    <t>EES1F</t>
  </si>
  <si>
    <t>EES2M</t>
  </si>
  <si>
    <t>EES3M</t>
  </si>
  <si>
    <t>EES4M</t>
  </si>
  <si>
    <t>FIS1F</t>
  </si>
  <si>
    <t>FIS2F</t>
  </si>
  <si>
    <t>FIS3M</t>
  </si>
  <si>
    <t>FIS4F</t>
  </si>
  <si>
    <t>DES1M</t>
  </si>
  <si>
    <t>DES2F</t>
  </si>
  <si>
    <t>DES3F</t>
  </si>
  <si>
    <t>DES4M</t>
  </si>
  <si>
    <t>HUS1F</t>
  </si>
  <si>
    <t>HUS2M</t>
  </si>
  <si>
    <t>HUS3M</t>
  </si>
  <si>
    <t>HUS4M</t>
  </si>
  <si>
    <t>JPS1M</t>
  </si>
  <si>
    <t>JPS2M</t>
  </si>
  <si>
    <t>JPS3M</t>
  </si>
  <si>
    <t>JPS4M</t>
  </si>
  <si>
    <t>SAS1M</t>
  </si>
  <si>
    <t>SAS2M</t>
  </si>
  <si>
    <t>SAS3M</t>
  </si>
  <si>
    <t>SAS4M</t>
  </si>
  <si>
    <t>K Saoudi Arabia</t>
  </si>
  <si>
    <t>LVS1M</t>
  </si>
  <si>
    <t>ION ALEXANDRU BARBU</t>
  </si>
  <si>
    <t>FADDEEV ALEXEY</t>
  </si>
  <si>
    <t>MOSKALENKO MIKHAIL</t>
  </si>
  <si>
    <t>VARENZOV MIKHAIL</t>
  </si>
  <si>
    <t>PESTICH ALEXANDR</t>
  </si>
  <si>
    <t>DLUGOSOVA KATARINA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</si>
</sst>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0.0"/>
    <numFmt numFmtId="185" formatCode="General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8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7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8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9" borderId="11" xfId="0" applyFill="1" applyBorder="1" applyAlignment="1">
      <alignment horizontal="right"/>
    </xf>
    <xf numFmtId="0" fontId="0" fillId="0" borderId="12" xfId="0" applyBorder="1" applyAlignment="1">
      <alignment horizontal="right"/>
    </xf>
    <xf numFmtId="2" fontId="0" fillId="4" borderId="6" xfId="0" applyNumberFormat="1" applyFill="1" applyBorder="1" applyAlignment="1">
      <alignment/>
    </xf>
    <xf numFmtId="2" fontId="0" fillId="4" borderId="6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3" borderId="3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7" borderId="5" xfId="0" applyFill="1" applyBorder="1" applyAlignment="1">
      <alignment/>
    </xf>
    <xf numFmtId="0" fontId="0" fillId="7" borderId="5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3" xfId="0" applyFill="1" applyBorder="1" applyAlignment="1">
      <alignment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5" borderId="12" xfId="0" applyFill="1" applyBorder="1" applyAlignment="1">
      <alignment/>
    </xf>
    <xf numFmtId="0" fontId="0" fillId="10" borderId="13" xfId="0" applyFill="1" applyBorder="1" applyAlignment="1">
      <alignment/>
    </xf>
    <xf numFmtId="0" fontId="1" fillId="10" borderId="0" xfId="0" applyFont="1" applyFill="1" applyAlignment="1">
      <alignment/>
    </xf>
    <xf numFmtId="0" fontId="0" fillId="4" borderId="12" xfId="0" applyFill="1" applyBorder="1" applyAlignment="1">
      <alignment/>
    </xf>
    <xf numFmtId="2" fontId="0" fillId="11" borderId="13" xfId="0" applyNumberFormat="1" applyFill="1" applyBorder="1" applyAlignment="1">
      <alignment/>
    </xf>
    <xf numFmtId="0" fontId="1" fillId="11" borderId="0" xfId="0" applyFont="1" applyFill="1" applyAlignment="1">
      <alignment/>
    </xf>
    <xf numFmtId="0" fontId="1" fillId="12" borderId="0" xfId="0" applyFont="1" applyFill="1" applyAlignment="1">
      <alignment/>
    </xf>
    <xf numFmtId="0" fontId="1" fillId="4" borderId="0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2" borderId="16" xfId="0" applyFont="1" applyFill="1" applyBorder="1" applyAlignment="1">
      <alignment/>
    </xf>
    <xf numFmtId="0" fontId="0" fillId="2" borderId="16" xfId="0" applyFont="1" applyFill="1" applyBorder="1" applyAlignment="1">
      <alignment vertical="top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0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/>
    </xf>
    <xf numFmtId="2" fontId="0" fillId="0" borderId="0" xfId="0" applyNumberFormat="1" applyAlignment="1" quotePrefix="1">
      <alignment/>
    </xf>
    <xf numFmtId="0" fontId="1" fillId="10" borderId="0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2" fontId="0" fillId="0" borderId="6" xfId="0" applyNumberFormat="1" applyFill="1" applyBorder="1" applyAlignment="1">
      <alignment/>
    </xf>
    <xf numFmtId="2" fontId="0" fillId="0" borderId="6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0" fillId="0" borderId="25" xfId="0" applyNumberFormat="1" applyFill="1" applyBorder="1" applyAlignment="1">
      <alignment horizontal="center"/>
    </xf>
    <xf numFmtId="2" fontId="1" fillId="7" borderId="3" xfId="0" applyNumberFormat="1" applyFont="1" applyFill="1" applyBorder="1" applyAlignment="1">
      <alignment/>
    </xf>
    <xf numFmtId="0" fontId="0" fillId="3" borderId="26" xfId="0" applyFill="1" applyBorder="1" applyAlignment="1">
      <alignment/>
    </xf>
    <xf numFmtId="2" fontId="0" fillId="7" borderId="14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6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2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2" fillId="0" borderId="2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2" borderId="19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23" xfId="0" applyFill="1" applyBorder="1" applyAlignment="1">
      <alignment horizontal="center"/>
    </xf>
    <xf numFmtId="0" fontId="0" fillId="2" borderId="23" xfId="0" applyFill="1" applyBorder="1" applyAlignment="1">
      <alignment/>
    </xf>
    <xf numFmtId="2" fontId="0" fillId="2" borderId="23" xfId="0" applyNumberFormat="1" applyFill="1" applyBorder="1" applyAlignment="1">
      <alignment/>
    </xf>
    <xf numFmtId="1" fontId="1" fillId="9" borderId="2" xfId="0" applyNumberFormat="1" applyFont="1" applyFill="1" applyBorder="1" applyAlignment="1">
      <alignment/>
    </xf>
    <xf numFmtId="1" fontId="0" fillId="9" borderId="15" xfId="0" applyNumberForma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184" fontId="0" fillId="7" borderId="29" xfId="0" applyNumberFormat="1" applyFill="1" applyBorder="1" applyAlignment="1">
      <alignment/>
    </xf>
    <xf numFmtId="184" fontId="0" fillId="7" borderId="3" xfId="0" applyNumberFormat="1" applyFill="1" applyBorder="1" applyAlignment="1">
      <alignment/>
    </xf>
    <xf numFmtId="1" fontId="1" fillId="9" borderId="30" xfId="0" applyNumberFormat="1" applyFont="1" applyFill="1" applyBorder="1" applyAlignment="1">
      <alignment/>
    </xf>
    <xf numFmtId="184" fontId="0" fillId="12" borderId="5" xfId="0" applyNumberFormat="1" applyFill="1" applyBorder="1" applyAlignment="1">
      <alignment/>
    </xf>
    <xf numFmtId="184" fontId="0" fillId="10" borderId="12" xfId="0" applyNumberFormat="1" applyFill="1" applyBorder="1" applyAlignment="1">
      <alignment/>
    </xf>
    <xf numFmtId="184" fontId="0" fillId="13" borderId="12" xfId="0" applyNumberFormat="1" applyFill="1" applyBorder="1" applyAlignment="1">
      <alignment/>
    </xf>
    <xf numFmtId="184" fontId="0" fillId="12" borderId="31" xfId="0" applyNumberFormat="1" applyFill="1" applyBorder="1" applyAlignment="1">
      <alignment/>
    </xf>
    <xf numFmtId="184" fontId="0" fillId="10" borderId="13" xfId="0" applyNumberFormat="1" applyFill="1" applyBorder="1" applyAlignment="1">
      <alignment/>
    </xf>
    <xf numFmtId="2" fontId="0" fillId="2" borderId="16" xfId="0" applyNumberFormat="1" applyFill="1" applyBorder="1" applyAlignment="1">
      <alignment/>
    </xf>
    <xf numFmtId="0" fontId="0" fillId="2" borderId="16" xfId="0" applyFill="1" applyBorder="1" applyAlignment="1">
      <alignment horizontal="center"/>
    </xf>
    <xf numFmtId="2" fontId="0" fillId="11" borderId="1" xfId="0" applyNumberFormat="1" applyFill="1" applyBorder="1" applyAlignment="1">
      <alignment/>
    </xf>
    <xf numFmtId="184" fontId="0" fillId="13" borderId="2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32" xfId="0" applyFill="1" applyBorder="1" applyAlignment="1">
      <alignment/>
    </xf>
    <xf numFmtId="184" fontId="0" fillId="10" borderId="20" xfId="0" applyNumberForma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 horizontal="center"/>
    </xf>
    <xf numFmtId="1" fontId="1" fillId="0" borderId="20" xfId="0" applyNumberFormat="1" applyFont="1" applyFill="1" applyBorder="1" applyAlignment="1">
      <alignment/>
    </xf>
    <xf numFmtId="1" fontId="0" fillId="0" borderId="5" xfId="0" applyNumberFormat="1" applyFill="1" applyBorder="1" applyAlignment="1">
      <alignment/>
    </xf>
    <xf numFmtId="1" fontId="0" fillId="14" borderId="13" xfId="0" applyNumberFormat="1" applyFont="1" applyFill="1" applyBorder="1" applyAlignment="1">
      <alignment/>
    </xf>
    <xf numFmtId="0" fontId="0" fillId="0" borderId="6" xfId="0" applyBorder="1" applyAlignment="1">
      <alignment horizontal="right"/>
    </xf>
    <xf numFmtId="0" fontId="0" fillId="8" borderId="33" xfId="0" applyFill="1" applyBorder="1" applyAlignment="1">
      <alignment horizontal="right"/>
    </xf>
    <xf numFmtId="0" fontId="0" fillId="8" borderId="34" xfId="0" applyFill="1" applyBorder="1" applyAlignment="1">
      <alignment horizontal="right"/>
    </xf>
    <xf numFmtId="0" fontId="0" fillId="8" borderId="2" xfId="0" applyFill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7" borderId="2" xfId="0" applyFont="1" applyFill="1" applyBorder="1" applyAlignment="1">
      <alignment horizontal="center"/>
    </xf>
    <xf numFmtId="0" fontId="0" fillId="7" borderId="36" xfId="0" applyFont="1" applyFill="1" applyBorder="1" applyAlignment="1">
      <alignment horizontal="center"/>
    </xf>
    <xf numFmtId="0" fontId="0" fillId="15" borderId="37" xfId="0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38" xfId="0" applyFill="1" applyBorder="1" applyAlignment="1">
      <alignment/>
    </xf>
    <xf numFmtId="0" fontId="0" fillId="15" borderId="6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39" xfId="0" applyFill="1" applyBorder="1" applyAlignment="1">
      <alignment horizontal="center"/>
    </xf>
    <xf numFmtId="0" fontId="0" fillId="15" borderId="35" xfId="0" applyFill="1" applyBorder="1" applyAlignment="1">
      <alignment horizontal="center"/>
    </xf>
    <xf numFmtId="0" fontId="0" fillId="15" borderId="36" xfId="0" applyFill="1" applyBorder="1" applyAlignment="1">
      <alignment horizontal="center"/>
    </xf>
    <xf numFmtId="0" fontId="0" fillId="14" borderId="37" xfId="0" applyFill="1" applyBorder="1" applyAlignment="1">
      <alignment/>
    </xf>
    <xf numFmtId="0" fontId="0" fillId="14" borderId="11" xfId="0" applyFill="1" applyBorder="1" applyAlignment="1">
      <alignment/>
    </xf>
    <xf numFmtId="0" fontId="0" fillId="14" borderId="38" xfId="0" applyFill="1" applyBorder="1" applyAlignment="1">
      <alignment/>
    </xf>
    <xf numFmtId="0" fontId="0" fillId="14" borderId="6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14" borderId="36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0" xfId="0" applyFill="1" applyBorder="1" applyAlignment="1">
      <alignment/>
    </xf>
    <xf numFmtId="0" fontId="0" fillId="12" borderId="40" xfId="0" applyFill="1" applyBorder="1" applyAlignment="1">
      <alignment/>
    </xf>
    <xf numFmtId="0" fontId="0" fillId="2" borderId="17" xfId="0" applyFill="1" applyBorder="1" applyAlignment="1">
      <alignment horizontal="right"/>
    </xf>
    <xf numFmtId="0" fontId="0" fillId="12" borderId="5" xfId="0" applyFill="1" applyBorder="1" applyAlignment="1">
      <alignment/>
    </xf>
    <xf numFmtId="0" fontId="0" fillId="12" borderId="6" xfId="0" applyFill="1" applyBorder="1" applyAlignment="1">
      <alignment/>
    </xf>
    <xf numFmtId="0" fontId="0" fillId="12" borderId="1" xfId="0" applyFill="1" applyBorder="1" applyAlignment="1">
      <alignment horizontal="right"/>
    </xf>
    <xf numFmtId="0" fontId="0" fillId="12" borderId="6" xfId="0" applyFill="1" applyBorder="1" applyAlignment="1">
      <alignment horizontal="right"/>
    </xf>
    <xf numFmtId="2" fontId="0" fillId="12" borderId="5" xfId="0" applyNumberFormat="1" applyFill="1" applyBorder="1" applyAlignment="1">
      <alignment/>
    </xf>
    <xf numFmtId="2" fontId="0" fillId="12" borderId="1" xfId="0" applyNumberFormat="1" applyFill="1" applyBorder="1" applyAlignment="1">
      <alignment horizontal="right"/>
    </xf>
    <xf numFmtId="2" fontId="0" fillId="12" borderId="6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0" fillId="12" borderId="11" xfId="0" applyFill="1" applyBorder="1" applyAlignment="1">
      <alignment horizontal="right"/>
    </xf>
    <xf numFmtId="0" fontId="0" fillId="12" borderId="12" xfId="0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0" fontId="0" fillId="12" borderId="40" xfId="0" applyFill="1" applyBorder="1" applyAlignment="1">
      <alignment horizontal="right"/>
    </xf>
    <xf numFmtId="1" fontId="0" fillId="16" borderId="1" xfId="0" applyNumberFormat="1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10" borderId="1" xfId="0" applyFill="1" applyBorder="1" applyAlignment="1">
      <alignment/>
    </xf>
    <xf numFmtId="0" fontId="1" fillId="11" borderId="1" xfId="0" applyFont="1" applyFill="1" applyBorder="1" applyAlignment="1">
      <alignment/>
    </xf>
    <xf numFmtId="0" fontId="0" fillId="11" borderId="1" xfId="0" applyFill="1" applyBorder="1" applyAlignment="1">
      <alignment/>
    </xf>
    <xf numFmtId="184" fontId="0" fillId="3" borderId="14" xfId="0" applyNumberFormat="1" applyFill="1" applyBorder="1" applyAlignment="1">
      <alignment horizontal="right"/>
    </xf>
    <xf numFmtId="184" fontId="0" fillId="3" borderId="15" xfId="0" applyNumberFormat="1" applyFill="1" applyBorder="1" applyAlignment="1">
      <alignment horizontal="right"/>
    </xf>
    <xf numFmtId="184" fontId="0" fillId="4" borderId="10" xfId="0" applyNumberFormat="1" applyFill="1" applyBorder="1" applyAlignment="1">
      <alignment horizontal="right"/>
    </xf>
    <xf numFmtId="184" fontId="0" fillId="4" borderId="8" xfId="0" applyNumberFormat="1" applyFill="1" applyBorder="1" applyAlignment="1">
      <alignment horizontal="right"/>
    </xf>
    <xf numFmtId="184" fontId="0" fillId="4" borderId="9" xfId="0" applyNumberFormat="1" applyFill="1" applyBorder="1" applyAlignment="1">
      <alignment horizontal="right"/>
    </xf>
    <xf numFmtId="184" fontId="0" fillId="4" borderId="7" xfId="0" applyNumberFormat="1" applyFill="1" applyBorder="1" applyAlignment="1">
      <alignment horizontal="right"/>
    </xf>
    <xf numFmtId="184" fontId="0" fillId="5" borderId="9" xfId="0" applyNumberFormat="1" applyFill="1" applyBorder="1" applyAlignment="1">
      <alignment horizontal="right"/>
    </xf>
    <xf numFmtId="184" fontId="0" fillId="6" borderId="9" xfId="0" applyNumberFormat="1" applyFill="1" applyBorder="1" applyAlignment="1">
      <alignment horizontal="right"/>
    </xf>
    <xf numFmtId="184" fontId="0" fillId="7" borderId="9" xfId="0" applyNumberFormat="1" applyFill="1" applyBorder="1" applyAlignment="1">
      <alignment horizontal="right"/>
    </xf>
    <xf numFmtId="184" fontId="0" fillId="7" borderId="32" xfId="0" applyNumberFormat="1" applyFill="1" applyBorder="1" applyAlignment="1">
      <alignment horizontal="right"/>
    </xf>
    <xf numFmtId="184" fontId="0" fillId="10" borderId="42" xfId="0" applyNumberFormat="1" applyFill="1" applyBorder="1" applyAlignment="1">
      <alignment horizontal="right"/>
    </xf>
    <xf numFmtId="184" fontId="0" fillId="2" borderId="19" xfId="0" applyNumberFormat="1" applyFill="1" applyBorder="1" applyAlignment="1">
      <alignment/>
    </xf>
    <xf numFmtId="184" fontId="0" fillId="2" borderId="16" xfId="0" applyNumberFormat="1" applyFill="1" applyBorder="1" applyAlignment="1">
      <alignment/>
    </xf>
    <xf numFmtId="184" fontId="0" fillId="2" borderId="41" xfId="0" applyNumberFormat="1" applyFill="1" applyBorder="1" applyAlignment="1">
      <alignment/>
    </xf>
    <xf numFmtId="184" fontId="0" fillId="2" borderId="17" xfId="0" applyNumberFormat="1" applyFill="1" applyBorder="1" applyAlignment="1">
      <alignment/>
    </xf>
    <xf numFmtId="184" fontId="0" fillId="2" borderId="18" xfId="0" applyNumberFormat="1" applyFill="1" applyBorder="1" applyAlignment="1">
      <alignment/>
    </xf>
    <xf numFmtId="184" fontId="0" fillId="3" borderId="3" xfId="0" applyNumberFormat="1" applyFill="1" applyBorder="1" applyAlignment="1">
      <alignment/>
    </xf>
    <xf numFmtId="184" fontId="0" fillId="3" borderId="2" xfId="0" applyNumberFormat="1" applyFill="1" applyBorder="1" applyAlignment="1">
      <alignment/>
    </xf>
    <xf numFmtId="184" fontId="0" fillId="4" borderId="6" xfId="0" applyNumberFormat="1" applyFill="1" applyBorder="1" applyAlignment="1">
      <alignment/>
    </xf>
    <xf numFmtId="184" fontId="0" fillId="2" borderId="6" xfId="0" applyNumberFormat="1" applyFill="1" applyBorder="1" applyAlignment="1">
      <alignment/>
    </xf>
    <xf numFmtId="184" fontId="0" fillId="2" borderId="1" xfId="0" applyNumberFormat="1" applyFill="1" applyBorder="1" applyAlignment="1">
      <alignment/>
    </xf>
    <xf numFmtId="184" fontId="0" fillId="2" borderId="5" xfId="0" applyNumberFormat="1" applyFill="1" applyBorder="1" applyAlignment="1">
      <alignment/>
    </xf>
    <xf numFmtId="184" fontId="0" fillId="2" borderId="2" xfId="0" applyNumberFormat="1" applyFill="1" applyBorder="1" applyAlignment="1">
      <alignment/>
    </xf>
    <xf numFmtId="184" fontId="0" fillId="2" borderId="3" xfId="0" applyNumberFormat="1" applyFill="1" applyBorder="1" applyAlignment="1">
      <alignment/>
    </xf>
    <xf numFmtId="184" fontId="0" fillId="0" borderId="0" xfId="0" applyNumberFormat="1" applyAlignment="1">
      <alignment/>
    </xf>
    <xf numFmtId="184" fontId="0" fillId="0" borderId="43" xfId="0" applyNumberFormat="1" applyBorder="1" applyAlignment="1">
      <alignment/>
    </xf>
    <xf numFmtId="184" fontId="0" fillId="0" borderId="4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21" xfId="0" applyNumberFormat="1" applyFill="1" applyBorder="1" applyAlignment="1">
      <alignment/>
    </xf>
    <xf numFmtId="184" fontId="0" fillId="0" borderId="44" xfId="0" applyNumberFormat="1" applyFill="1" applyBorder="1" applyAlignment="1">
      <alignment/>
    </xf>
    <xf numFmtId="184" fontId="0" fillId="0" borderId="25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43" xfId="0" applyNumberFormat="1" applyFill="1" applyBorder="1" applyAlignment="1">
      <alignment/>
    </xf>
    <xf numFmtId="184" fontId="0" fillId="0" borderId="4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45" xfId="0" applyNumberFormat="1" applyFill="1" applyBorder="1" applyAlignment="1">
      <alignment/>
    </xf>
    <xf numFmtId="184" fontId="0" fillId="0" borderId="46" xfId="0" applyNumberFormat="1" applyFill="1" applyBorder="1" applyAlignment="1">
      <alignment/>
    </xf>
    <xf numFmtId="184" fontId="0" fillId="3" borderId="14" xfId="0" applyNumberFormat="1" applyFill="1" applyBorder="1" applyAlignment="1">
      <alignment/>
    </xf>
    <xf numFmtId="184" fontId="0" fillId="3" borderId="15" xfId="0" applyNumberFormat="1" applyFill="1" applyBorder="1" applyAlignment="1">
      <alignment/>
    </xf>
    <xf numFmtId="184" fontId="0" fillId="4" borderId="10" xfId="0" applyNumberFormat="1" applyFill="1" applyBorder="1" applyAlignment="1">
      <alignment/>
    </xf>
    <xf numFmtId="184" fontId="0" fillId="2" borderId="10" xfId="0" applyNumberFormat="1" applyFill="1" applyBorder="1" applyAlignment="1">
      <alignment/>
    </xf>
    <xf numFmtId="184" fontId="0" fillId="2" borderId="8" xfId="0" applyNumberFormat="1" applyFill="1" applyBorder="1" applyAlignment="1">
      <alignment/>
    </xf>
    <xf numFmtId="184" fontId="0" fillId="2" borderId="15" xfId="0" applyNumberFormat="1" applyFill="1" applyBorder="1" applyAlignment="1">
      <alignment/>
    </xf>
    <xf numFmtId="184" fontId="0" fillId="2" borderId="14" xfId="0" applyNumberFormat="1" applyFill="1" applyBorder="1" applyAlignment="1">
      <alignment/>
    </xf>
    <xf numFmtId="184" fontId="0" fillId="2" borderId="26" xfId="0" applyNumberFormat="1" applyFill="1" applyBorder="1" applyAlignment="1">
      <alignment/>
    </xf>
    <xf numFmtId="184" fontId="0" fillId="3" borderId="12" xfId="0" applyNumberFormat="1" applyFill="1" applyBorder="1" applyAlignment="1">
      <alignment/>
    </xf>
    <xf numFmtId="184" fontId="0" fillId="4" borderId="12" xfId="0" applyNumberFormat="1" applyFill="1" applyBorder="1" applyAlignment="1">
      <alignment/>
    </xf>
    <xf numFmtId="184" fontId="0" fillId="0" borderId="5" xfId="0" applyNumberFormat="1" applyBorder="1" applyAlignment="1">
      <alignment/>
    </xf>
    <xf numFmtId="184" fontId="0" fillId="3" borderId="6" xfId="0" applyNumberFormat="1" applyFill="1" applyBorder="1" applyAlignment="1">
      <alignment/>
    </xf>
    <xf numFmtId="184" fontId="0" fillId="0" borderId="1" xfId="0" applyNumberFormat="1" applyFill="1" applyBorder="1" applyAlignment="1">
      <alignment/>
    </xf>
    <xf numFmtId="184" fontId="0" fillId="0" borderId="5" xfId="0" applyNumberFormat="1" applyFill="1" applyBorder="1" applyAlignment="1">
      <alignment/>
    </xf>
    <xf numFmtId="184" fontId="0" fillId="11" borderId="13" xfId="0" applyNumberFormat="1" applyFill="1" applyBorder="1" applyAlignment="1">
      <alignment/>
    </xf>
    <xf numFmtId="184" fontId="0" fillId="11" borderId="22" xfId="0" applyNumberFormat="1" applyFill="1" applyBorder="1" applyAlignment="1">
      <alignment horizontal="center"/>
    </xf>
    <xf numFmtId="184" fontId="0" fillId="11" borderId="40" xfId="0" applyNumberFormat="1" applyFill="1" applyBorder="1" applyAlignment="1">
      <alignment/>
    </xf>
    <xf numFmtId="184" fontId="0" fillId="11" borderId="5" xfId="0" applyNumberFormat="1" applyFill="1" applyBorder="1" applyAlignment="1">
      <alignment/>
    </xf>
    <xf numFmtId="184" fontId="0" fillId="0" borderId="1" xfId="0" applyNumberFormat="1" applyFill="1" applyBorder="1" applyAlignment="1">
      <alignment/>
    </xf>
    <xf numFmtId="184" fontId="0" fillId="11" borderId="1" xfId="0" applyNumberFormat="1" applyFill="1" applyBorder="1" applyAlignment="1">
      <alignment/>
    </xf>
    <xf numFmtId="184" fontId="0" fillId="10" borderId="22" xfId="0" applyNumberFormat="1" applyFill="1" applyBorder="1" applyAlignment="1">
      <alignment/>
    </xf>
    <xf numFmtId="2" fontId="0" fillId="0" borderId="37" xfId="0" applyNumberFormat="1" applyBorder="1" applyAlignment="1">
      <alignment/>
    </xf>
    <xf numFmtId="0" fontId="1" fillId="2" borderId="2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35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V108"/>
  <sheetViews>
    <sheetView zoomScale="125" zoomScaleNormal="125" workbookViewId="0" topLeftCell="A1">
      <pane xSplit="4" ySplit="3" topLeftCell="E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X14" sqref="AX14"/>
    </sheetView>
  </sheetViews>
  <sheetFormatPr defaultColWidth="9.140625" defaultRowHeight="12.75"/>
  <cols>
    <col min="1" max="1" width="3.7109375" style="21" customWidth="1"/>
    <col min="2" max="2" width="17.00390625" style="27" bestFit="1" customWidth="1"/>
    <col min="3" max="3" width="9.8515625" style="27" customWidth="1"/>
    <col min="4" max="4" width="39.421875" style="27" customWidth="1"/>
    <col min="5" max="33" width="4.7109375" style="27" customWidth="1"/>
    <col min="34" max="44" width="4.7109375" style="43" customWidth="1"/>
    <col min="45" max="45" width="9.8515625" style="43" customWidth="1"/>
    <col min="46" max="47" width="8.7109375" style="52" customWidth="1"/>
    <col min="48" max="48" width="8.7109375" style="52" bestFit="1" customWidth="1"/>
    <col min="49" max="50" width="8.7109375" style="52" customWidth="1"/>
    <col min="51" max="52" width="8.7109375" style="146" customWidth="1"/>
    <col min="53" max="53" width="9.140625" style="48" customWidth="1"/>
    <col min="54" max="54" width="14.00390625" style="48" customWidth="1"/>
    <col min="55" max="55" width="36.8515625" style="48" customWidth="1"/>
    <col min="56" max="60" width="9.140625" style="27" customWidth="1"/>
    <col min="61" max="62" width="9.140625" style="49" customWidth="1"/>
    <col min="63" max="72" width="9.140625" style="27" customWidth="1"/>
    <col min="73" max="73" width="14.140625" style="27" customWidth="1"/>
    <col min="74" max="74" width="39.140625" style="27" customWidth="1"/>
    <col min="75" max="16384" width="9.140625" style="27" customWidth="1"/>
  </cols>
  <sheetData>
    <row r="1" spans="1:55" ht="12">
      <c r="A1" s="90" t="s">
        <v>145</v>
      </c>
      <c r="B1" s="245"/>
      <c r="C1"/>
      <c r="E1" s="10" t="s">
        <v>61</v>
      </c>
      <c r="F1" s="10"/>
      <c r="G1" s="10"/>
      <c r="H1" s="10"/>
      <c r="I1" s="10"/>
      <c r="J1" s="57" t="s">
        <v>62</v>
      </c>
      <c r="K1" s="11"/>
      <c r="L1" s="11"/>
      <c r="M1" s="11"/>
      <c r="N1" s="11"/>
      <c r="O1" s="11"/>
      <c r="P1" s="11"/>
      <c r="Q1" s="11"/>
      <c r="R1" s="12" t="s">
        <v>64</v>
      </c>
      <c r="S1" s="12"/>
      <c r="T1" s="12"/>
      <c r="U1" s="12"/>
      <c r="V1" s="12"/>
      <c r="W1" s="13" t="s">
        <v>69</v>
      </c>
      <c r="X1" s="13"/>
      <c r="Y1" s="13"/>
      <c r="Z1" s="13"/>
      <c r="AA1" s="13"/>
      <c r="AB1" s="13"/>
      <c r="AC1" s="14" t="s">
        <v>74</v>
      </c>
      <c r="AD1" s="14"/>
      <c r="AE1" s="14"/>
      <c r="AF1" s="14"/>
      <c r="AG1" s="14"/>
      <c r="AH1" s="204" t="s">
        <v>149</v>
      </c>
      <c r="AI1" s="205"/>
      <c r="AJ1" s="205"/>
      <c r="AK1" s="205"/>
      <c r="AL1" s="205"/>
      <c r="AM1" s="206"/>
      <c r="AN1" s="213" t="s">
        <v>150</v>
      </c>
      <c r="AO1" s="214"/>
      <c r="AP1" s="214"/>
      <c r="AQ1" s="214"/>
      <c r="AR1" s="215"/>
      <c r="AS1" s="222"/>
      <c r="AT1" s="50">
        <f>SUM(E3:I3)</f>
        <v>14</v>
      </c>
      <c r="AU1" s="50">
        <f>SUM(J3:Q3)</f>
        <v>12</v>
      </c>
      <c r="AV1" s="50">
        <f>SUM(R3:V3)</f>
        <v>11</v>
      </c>
      <c r="AW1" s="50">
        <f>SUM(W3:AB3)</f>
        <v>13</v>
      </c>
      <c r="AX1" s="50">
        <f>SUM(AC3:AG3)</f>
        <v>10</v>
      </c>
      <c r="AY1" s="197">
        <f>SUM(AH3:AM3)</f>
        <v>10</v>
      </c>
      <c r="AZ1" s="198">
        <f>SUM(AN3:AR3)</f>
        <v>10</v>
      </c>
      <c r="BA1" s="235"/>
      <c r="BB1" s="67"/>
      <c r="BC1" s="67"/>
    </row>
    <row r="2" spans="1:62" s="36" customFormat="1" ht="12">
      <c r="A2" s="2"/>
      <c r="B2" t="s">
        <v>116</v>
      </c>
      <c r="C2" s="1" t="s">
        <v>230</v>
      </c>
      <c r="D2" s="26" t="s">
        <v>54</v>
      </c>
      <c r="E2" s="15" t="s">
        <v>55</v>
      </c>
      <c r="F2" s="15" t="s">
        <v>56</v>
      </c>
      <c r="G2" s="15">
        <v>2</v>
      </c>
      <c r="H2" s="15">
        <v>3</v>
      </c>
      <c r="I2" s="15">
        <v>4</v>
      </c>
      <c r="J2" s="58">
        <v>1</v>
      </c>
      <c r="K2" s="16" t="s">
        <v>146</v>
      </c>
      <c r="L2" s="16" t="s">
        <v>147</v>
      </c>
      <c r="M2" s="16" t="s">
        <v>148</v>
      </c>
      <c r="N2" s="16">
        <v>3</v>
      </c>
      <c r="O2" s="16">
        <v>4</v>
      </c>
      <c r="P2" s="16">
        <v>5</v>
      </c>
      <c r="Q2" s="63">
        <v>6</v>
      </c>
      <c r="R2" s="64">
        <v>1</v>
      </c>
      <c r="S2" s="17">
        <v>2</v>
      </c>
      <c r="T2" s="17">
        <v>3</v>
      </c>
      <c r="U2" s="17">
        <v>4</v>
      </c>
      <c r="V2" s="17">
        <v>5</v>
      </c>
      <c r="W2" s="62">
        <v>1</v>
      </c>
      <c r="X2" s="18">
        <v>2</v>
      </c>
      <c r="Y2" s="18">
        <v>3</v>
      </c>
      <c r="Z2" s="18">
        <v>4</v>
      </c>
      <c r="AA2" s="18">
        <v>5</v>
      </c>
      <c r="AB2" s="18">
        <v>6</v>
      </c>
      <c r="AC2" s="60" t="s">
        <v>55</v>
      </c>
      <c r="AD2" s="19" t="s">
        <v>56</v>
      </c>
      <c r="AE2" s="19">
        <v>2</v>
      </c>
      <c r="AF2" s="19">
        <v>3</v>
      </c>
      <c r="AG2" s="202">
        <v>4</v>
      </c>
      <c r="AH2" s="207">
        <v>1</v>
      </c>
      <c r="AI2" s="208">
        <v>2</v>
      </c>
      <c r="AJ2" s="208">
        <v>3</v>
      </c>
      <c r="AK2" s="208">
        <v>4</v>
      </c>
      <c r="AL2" s="208">
        <v>5</v>
      </c>
      <c r="AM2" s="209">
        <v>6</v>
      </c>
      <c r="AN2" s="216">
        <v>1</v>
      </c>
      <c r="AO2" s="217">
        <v>2</v>
      </c>
      <c r="AP2" s="217">
        <v>3</v>
      </c>
      <c r="AQ2" s="217">
        <v>4</v>
      </c>
      <c r="AR2" s="218">
        <v>5</v>
      </c>
      <c r="AS2" s="223"/>
      <c r="AT2" s="50" t="s">
        <v>61</v>
      </c>
      <c r="AU2" s="50" t="s">
        <v>62</v>
      </c>
      <c r="AV2" s="50" t="s">
        <v>64</v>
      </c>
      <c r="AW2" s="50" t="s">
        <v>69</v>
      </c>
      <c r="AX2" s="50" t="s">
        <v>74</v>
      </c>
      <c r="AY2" s="50" t="s">
        <v>78</v>
      </c>
      <c r="AZ2" s="199" t="s">
        <v>79</v>
      </c>
      <c r="BA2" s="236" t="s">
        <v>241</v>
      </c>
      <c r="BB2" s="68"/>
      <c r="BC2" s="68"/>
      <c r="BI2" s="127"/>
      <c r="BJ2" s="127"/>
    </row>
    <row r="3" spans="1:62" s="55" customFormat="1" ht="12.75" thickBot="1">
      <c r="A3" s="34"/>
      <c r="B3" s="35"/>
      <c r="C3" s="35"/>
      <c r="D3" s="35"/>
      <c r="E3" s="94">
        <v>4</v>
      </c>
      <c r="F3" s="94">
        <v>2</v>
      </c>
      <c r="G3" s="94">
        <v>2</v>
      </c>
      <c r="H3" s="94">
        <v>2</v>
      </c>
      <c r="I3" s="94">
        <v>4</v>
      </c>
      <c r="J3" s="95">
        <v>1</v>
      </c>
      <c r="K3" s="96">
        <v>1</v>
      </c>
      <c r="L3" s="96">
        <v>1</v>
      </c>
      <c r="M3" s="96">
        <v>2</v>
      </c>
      <c r="N3" s="96">
        <v>1</v>
      </c>
      <c r="O3" s="96">
        <v>3</v>
      </c>
      <c r="P3" s="96">
        <v>2</v>
      </c>
      <c r="Q3" s="97">
        <v>1</v>
      </c>
      <c r="R3" s="98">
        <v>2</v>
      </c>
      <c r="S3" s="99">
        <v>2</v>
      </c>
      <c r="T3" s="99">
        <v>2</v>
      </c>
      <c r="U3" s="99">
        <v>3</v>
      </c>
      <c r="V3" s="99">
        <v>2</v>
      </c>
      <c r="W3" s="100">
        <v>1</v>
      </c>
      <c r="X3" s="101">
        <v>1</v>
      </c>
      <c r="Y3" s="101">
        <v>1</v>
      </c>
      <c r="Z3" s="101">
        <v>3</v>
      </c>
      <c r="AA3" s="101">
        <v>3</v>
      </c>
      <c r="AB3" s="101">
        <v>4</v>
      </c>
      <c r="AC3" s="102">
        <v>1</v>
      </c>
      <c r="AD3" s="103">
        <v>1</v>
      </c>
      <c r="AE3" s="103">
        <v>1</v>
      </c>
      <c r="AF3" s="103">
        <v>4</v>
      </c>
      <c r="AG3" s="203">
        <v>3</v>
      </c>
      <c r="AH3" s="210">
        <v>4</v>
      </c>
      <c r="AI3" s="211">
        <v>1</v>
      </c>
      <c r="AJ3" s="211">
        <v>2</v>
      </c>
      <c r="AK3" s="211">
        <v>1</v>
      </c>
      <c r="AL3" s="211">
        <v>1</v>
      </c>
      <c r="AM3" s="212">
        <v>1</v>
      </c>
      <c r="AN3" s="219">
        <v>2</v>
      </c>
      <c r="AO3" s="220">
        <v>1</v>
      </c>
      <c r="AP3" s="220">
        <v>2</v>
      </c>
      <c r="AQ3" s="220">
        <v>3</v>
      </c>
      <c r="AR3" s="221">
        <v>2</v>
      </c>
      <c r="AS3" s="224">
        <f>SUM(E3:AR3)</f>
        <v>80</v>
      </c>
      <c r="AT3" s="104">
        <v>14</v>
      </c>
      <c r="AU3" s="104">
        <v>12</v>
      </c>
      <c r="AV3" s="104"/>
      <c r="AW3" s="104"/>
      <c r="AX3" s="104"/>
      <c r="AY3" s="200"/>
      <c r="AZ3" s="201"/>
      <c r="BA3" s="237">
        <v>40</v>
      </c>
      <c r="BB3" s="105"/>
      <c r="BC3" s="105"/>
      <c r="BI3" s="128"/>
      <c r="BJ3" s="127"/>
    </row>
    <row r="4" spans="1:74" s="108" customFormat="1" ht="12.75" customHeight="1" thickBot="1" thickTop="1">
      <c r="A4" s="106">
        <v>1</v>
      </c>
      <c r="B4" s="107" t="s">
        <v>117</v>
      </c>
      <c r="C4" s="158" t="s">
        <v>226</v>
      </c>
      <c r="D4" s="108" t="s">
        <v>89</v>
      </c>
      <c r="J4" s="110"/>
      <c r="Q4" s="109"/>
      <c r="R4" s="110"/>
      <c r="W4" s="110">
        <v>1</v>
      </c>
      <c r="X4" s="108">
        <v>1</v>
      </c>
      <c r="Y4" s="108">
        <v>1</v>
      </c>
      <c r="Z4" s="108">
        <v>3</v>
      </c>
      <c r="AA4" s="108">
        <v>2</v>
      </c>
      <c r="AB4" s="108">
        <v>2</v>
      </c>
      <c r="AC4" s="110"/>
      <c r="AG4" s="109"/>
      <c r="AH4" s="112"/>
      <c r="AM4" s="109"/>
      <c r="AN4" s="112"/>
      <c r="AR4" s="109"/>
      <c r="AS4" s="225">
        <f>SUM(AT4:AZ4)</f>
        <v>53</v>
      </c>
      <c r="AT4" s="163">
        <v>11</v>
      </c>
      <c r="AU4" s="164">
        <v>9</v>
      </c>
      <c r="AV4" s="164">
        <v>3</v>
      </c>
      <c r="AW4" s="164">
        <f>SUM(W4:AB4)</f>
        <v>10</v>
      </c>
      <c r="AX4" s="164">
        <v>5</v>
      </c>
      <c r="AY4" s="164">
        <v>8</v>
      </c>
      <c r="AZ4" s="226">
        <v>7</v>
      </c>
      <c r="BA4" s="238">
        <f>AS4/2</f>
        <v>26.5</v>
      </c>
      <c r="BB4" s="107" t="s">
        <v>117</v>
      </c>
      <c r="BC4" s="108" t="s">
        <v>89</v>
      </c>
      <c r="BD4" s="165"/>
      <c r="BE4" s="150"/>
      <c r="BF4" s="166"/>
      <c r="BH4" s="150"/>
      <c r="BI4" s="167"/>
      <c r="BJ4" s="151"/>
      <c r="BU4" s="107" t="s">
        <v>117</v>
      </c>
      <c r="BV4" s="108" t="s">
        <v>89</v>
      </c>
    </row>
    <row r="5" spans="1:74" s="5" customFormat="1" ht="12.75" customHeight="1" thickBot="1" thickTop="1">
      <c r="A5" s="3"/>
      <c r="B5" s="4" t="s">
        <v>117</v>
      </c>
      <c r="C5" s="159" t="s">
        <v>227</v>
      </c>
      <c r="D5" s="5" t="s">
        <v>90</v>
      </c>
      <c r="J5" s="7"/>
      <c r="P5" s="20"/>
      <c r="Q5" s="6"/>
      <c r="R5" s="7"/>
      <c r="W5" s="7">
        <v>1</v>
      </c>
      <c r="X5" s="5">
        <v>1</v>
      </c>
      <c r="Y5" s="5">
        <v>1</v>
      </c>
      <c r="Z5" s="5">
        <v>2</v>
      </c>
      <c r="AA5" s="5">
        <v>2</v>
      </c>
      <c r="AB5" s="5">
        <v>2</v>
      </c>
      <c r="AC5" s="7"/>
      <c r="AG5" s="6"/>
      <c r="AH5" s="25"/>
      <c r="AM5" s="6"/>
      <c r="AN5" s="25"/>
      <c r="AR5" s="6"/>
      <c r="AS5" s="225">
        <f aca="true" t="shared" si="0" ref="AS5:AS68">SUM(AT5:AZ5)</f>
        <v>54</v>
      </c>
      <c r="AT5" s="147">
        <v>13</v>
      </c>
      <c r="AU5" s="148">
        <v>5</v>
      </c>
      <c r="AV5" s="148">
        <v>5</v>
      </c>
      <c r="AW5" s="148">
        <f aca="true" t="shared" si="1" ref="AW5:AW68">SUM(W5:AB5)</f>
        <v>9</v>
      </c>
      <c r="AX5" s="148">
        <v>6</v>
      </c>
      <c r="AY5" s="148">
        <v>8</v>
      </c>
      <c r="AZ5" s="155">
        <v>8</v>
      </c>
      <c r="BA5" s="238">
        <f aca="true" t="shared" si="2" ref="BA5:BA68">AS5/2</f>
        <v>27</v>
      </c>
      <c r="BB5" s="4" t="s">
        <v>117</v>
      </c>
      <c r="BC5" s="5" t="s">
        <v>90</v>
      </c>
      <c r="BD5" s="149"/>
      <c r="BE5" s="150"/>
      <c r="BH5" s="150"/>
      <c r="BI5" s="151"/>
      <c r="BJ5" s="151"/>
      <c r="BU5" s="4" t="s">
        <v>117</v>
      </c>
      <c r="BV5" s="5" t="s">
        <v>90</v>
      </c>
    </row>
    <row r="6" spans="1:74" s="5" customFormat="1" ht="12.75" customHeight="1" thickBot="1" thickTop="1">
      <c r="A6" s="3"/>
      <c r="B6" s="4" t="s">
        <v>117</v>
      </c>
      <c r="C6" s="159" t="s">
        <v>228</v>
      </c>
      <c r="D6" s="5" t="s">
        <v>91</v>
      </c>
      <c r="J6" s="7"/>
      <c r="P6" s="20"/>
      <c r="Q6" s="6"/>
      <c r="R6" s="7"/>
      <c r="W6" s="7">
        <v>0</v>
      </c>
      <c r="X6" s="5">
        <v>1</v>
      </c>
      <c r="Y6" s="5">
        <v>1</v>
      </c>
      <c r="Z6" s="5">
        <v>1</v>
      </c>
      <c r="AA6" s="5">
        <v>2</v>
      </c>
      <c r="AB6" s="5">
        <v>2</v>
      </c>
      <c r="AC6" s="7"/>
      <c r="AG6" s="6"/>
      <c r="AH6" s="25"/>
      <c r="AM6" s="6"/>
      <c r="AN6" s="25"/>
      <c r="AR6" s="6"/>
      <c r="AS6" s="225">
        <f t="shared" si="0"/>
        <v>41</v>
      </c>
      <c r="AT6" s="147">
        <v>9.5</v>
      </c>
      <c r="AU6" s="148">
        <v>3</v>
      </c>
      <c r="AV6" s="148">
        <v>6</v>
      </c>
      <c r="AW6" s="148">
        <f t="shared" si="1"/>
        <v>7</v>
      </c>
      <c r="AX6" s="148">
        <v>7</v>
      </c>
      <c r="AY6" s="148">
        <v>4</v>
      </c>
      <c r="AZ6" s="155">
        <v>4.5</v>
      </c>
      <c r="BA6" s="238">
        <f t="shared" si="2"/>
        <v>20.5</v>
      </c>
      <c r="BB6" s="4" t="s">
        <v>117</v>
      </c>
      <c r="BC6" s="5" t="s">
        <v>91</v>
      </c>
      <c r="BD6" s="149"/>
      <c r="BE6" s="150"/>
      <c r="BH6" s="150"/>
      <c r="BI6" s="151"/>
      <c r="BJ6" s="151"/>
      <c r="BU6" s="4" t="s">
        <v>117</v>
      </c>
      <c r="BV6" s="5" t="s">
        <v>91</v>
      </c>
    </row>
    <row r="7" spans="1:74" s="5" customFormat="1" ht="12.75" customHeight="1" thickBot="1" thickTop="1">
      <c r="A7" s="3"/>
      <c r="B7" s="4" t="s">
        <v>117</v>
      </c>
      <c r="C7" s="159" t="s">
        <v>229</v>
      </c>
      <c r="D7" s="5" t="s">
        <v>92</v>
      </c>
      <c r="J7" s="7"/>
      <c r="P7" s="20"/>
      <c r="Q7" s="6"/>
      <c r="R7" s="7"/>
      <c r="W7" s="7">
        <v>1</v>
      </c>
      <c r="X7" s="5">
        <v>1</v>
      </c>
      <c r="Y7" s="5">
        <v>0</v>
      </c>
      <c r="Z7" s="5">
        <v>2</v>
      </c>
      <c r="AA7" s="5">
        <v>2</v>
      </c>
      <c r="AB7" s="5">
        <v>1</v>
      </c>
      <c r="AC7" s="7"/>
      <c r="AG7" s="6"/>
      <c r="AH7" s="25"/>
      <c r="AM7" s="6"/>
      <c r="AN7" s="25"/>
      <c r="AR7" s="6"/>
      <c r="AS7" s="225">
        <f t="shared" si="0"/>
        <v>46</v>
      </c>
      <c r="AT7" s="147">
        <v>10.5</v>
      </c>
      <c r="AU7" s="148">
        <v>6</v>
      </c>
      <c r="AV7" s="148">
        <v>6</v>
      </c>
      <c r="AW7" s="148">
        <f t="shared" si="1"/>
        <v>7</v>
      </c>
      <c r="AX7" s="148">
        <v>5.5</v>
      </c>
      <c r="AY7" s="148">
        <v>7</v>
      </c>
      <c r="AZ7" s="155">
        <v>4</v>
      </c>
      <c r="BA7" s="238">
        <f t="shared" si="2"/>
        <v>23</v>
      </c>
      <c r="BB7" s="4" t="s">
        <v>117</v>
      </c>
      <c r="BC7" s="5" t="s">
        <v>92</v>
      </c>
      <c r="BD7" s="149"/>
      <c r="BE7" s="150"/>
      <c r="BH7" s="150"/>
      <c r="BI7" s="151"/>
      <c r="BJ7" s="151"/>
      <c r="BU7" s="4" t="s">
        <v>117</v>
      </c>
      <c r="BV7" s="5" t="s">
        <v>92</v>
      </c>
    </row>
    <row r="8" spans="1:74" ht="12.75" customHeight="1" thickBot="1" thickTop="1">
      <c r="A8" s="32">
        <v>2</v>
      </c>
      <c r="B8" s="33" t="s">
        <v>118</v>
      </c>
      <c r="C8" s="160" t="s">
        <v>231</v>
      </c>
      <c r="D8" s="28" t="s">
        <v>93</v>
      </c>
      <c r="J8" s="59"/>
      <c r="Q8" s="23"/>
      <c r="R8" s="59"/>
      <c r="W8" s="59">
        <v>1</v>
      </c>
      <c r="X8" s="27">
        <v>0</v>
      </c>
      <c r="Y8" s="27">
        <v>1</v>
      </c>
      <c r="Z8" s="27">
        <v>1</v>
      </c>
      <c r="AA8" s="27">
        <v>0</v>
      </c>
      <c r="AB8" s="27">
        <v>2</v>
      </c>
      <c r="AC8" s="59"/>
      <c r="AG8" s="23"/>
      <c r="AH8" s="48"/>
      <c r="AI8" s="27"/>
      <c r="AJ8" s="27"/>
      <c r="AK8" s="27"/>
      <c r="AL8" s="27"/>
      <c r="AM8" s="23"/>
      <c r="AN8" s="48"/>
      <c r="AO8" s="27"/>
      <c r="AP8" s="27"/>
      <c r="AQ8" s="27"/>
      <c r="AR8" s="23"/>
      <c r="AS8" s="225">
        <f t="shared" si="0"/>
        <v>43</v>
      </c>
      <c r="AT8" s="65">
        <v>9</v>
      </c>
      <c r="AU8" s="50">
        <v>9</v>
      </c>
      <c r="AV8" s="50">
        <v>4</v>
      </c>
      <c r="AW8" s="148">
        <f t="shared" si="1"/>
        <v>5</v>
      </c>
      <c r="AX8" s="50">
        <v>7</v>
      </c>
      <c r="AY8" s="50">
        <v>6</v>
      </c>
      <c r="AZ8" s="199">
        <v>3</v>
      </c>
      <c r="BA8" s="238">
        <f t="shared" si="2"/>
        <v>21.5</v>
      </c>
      <c r="BB8" s="33" t="s">
        <v>118</v>
      </c>
      <c r="BC8" s="28" t="s">
        <v>93</v>
      </c>
      <c r="BD8" s="36"/>
      <c r="BE8"/>
      <c r="BH8"/>
      <c r="BU8" s="33" t="s">
        <v>118</v>
      </c>
      <c r="BV8" s="28" t="s">
        <v>93</v>
      </c>
    </row>
    <row r="9" spans="1:74" ht="12.75" customHeight="1" thickBot="1" thickTop="1">
      <c r="A9" s="32"/>
      <c r="B9" s="33" t="s">
        <v>118</v>
      </c>
      <c r="C9" s="160" t="s">
        <v>232</v>
      </c>
      <c r="D9" s="28" t="s">
        <v>94</v>
      </c>
      <c r="J9" s="59"/>
      <c r="Q9" s="23"/>
      <c r="R9" s="59"/>
      <c r="W9" s="59">
        <v>1</v>
      </c>
      <c r="X9" s="27">
        <v>1</v>
      </c>
      <c r="Y9" s="27">
        <v>1</v>
      </c>
      <c r="Z9" s="27">
        <v>3</v>
      </c>
      <c r="AA9" s="27">
        <v>3</v>
      </c>
      <c r="AB9" s="27">
        <v>2</v>
      </c>
      <c r="AC9" s="59"/>
      <c r="AG9" s="23"/>
      <c r="AH9" s="48"/>
      <c r="AI9" s="27"/>
      <c r="AJ9" s="27"/>
      <c r="AK9" s="27"/>
      <c r="AL9" s="27"/>
      <c r="AM9" s="23"/>
      <c r="AN9" s="48"/>
      <c r="AO9" s="27"/>
      <c r="AP9" s="27"/>
      <c r="AQ9" s="27"/>
      <c r="AR9" s="23"/>
      <c r="AS9" s="225">
        <f t="shared" si="0"/>
        <v>48.5</v>
      </c>
      <c r="AT9" s="65">
        <v>10.5</v>
      </c>
      <c r="AU9" s="50">
        <v>6</v>
      </c>
      <c r="AV9" s="50">
        <v>4</v>
      </c>
      <c r="AW9" s="148">
        <f t="shared" si="1"/>
        <v>11</v>
      </c>
      <c r="AX9" s="50">
        <v>5</v>
      </c>
      <c r="AY9" s="50">
        <v>7</v>
      </c>
      <c r="AZ9" s="199">
        <v>5</v>
      </c>
      <c r="BA9" s="238">
        <f t="shared" si="2"/>
        <v>24.25</v>
      </c>
      <c r="BB9" s="33" t="s">
        <v>118</v>
      </c>
      <c r="BC9" s="28" t="s">
        <v>94</v>
      </c>
      <c r="BD9" s="36"/>
      <c r="BE9"/>
      <c r="BH9"/>
      <c r="BU9" s="33" t="s">
        <v>118</v>
      </c>
      <c r="BV9" s="28" t="s">
        <v>94</v>
      </c>
    </row>
    <row r="10" spans="1:74" ht="12.75" customHeight="1" thickBot="1" thickTop="1">
      <c r="A10" s="32"/>
      <c r="B10" s="33" t="s">
        <v>118</v>
      </c>
      <c r="C10" s="160" t="s">
        <v>233</v>
      </c>
      <c r="D10" s="28" t="s">
        <v>95</v>
      </c>
      <c r="J10" s="59"/>
      <c r="Q10" s="23"/>
      <c r="R10" s="59"/>
      <c r="W10" s="59">
        <v>0</v>
      </c>
      <c r="X10" s="27">
        <v>1</v>
      </c>
      <c r="Y10" s="27">
        <v>0</v>
      </c>
      <c r="Z10" s="27">
        <v>1</v>
      </c>
      <c r="AA10" s="27">
        <v>3</v>
      </c>
      <c r="AB10" s="27">
        <v>2</v>
      </c>
      <c r="AC10" s="59"/>
      <c r="AG10" s="23"/>
      <c r="AH10" s="48"/>
      <c r="AI10" s="27"/>
      <c r="AJ10" s="27"/>
      <c r="AK10" s="27"/>
      <c r="AL10" s="27"/>
      <c r="AM10" s="23"/>
      <c r="AN10" s="48"/>
      <c r="AO10" s="27"/>
      <c r="AP10" s="27"/>
      <c r="AQ10" s="27"/>
      <c r="AR10" s="23"/>
      <c r="AS10" s="225">
        <f t="shared" si="0"/>
        <v>52</v>
      </c>
      <c r="AT10" s="65">
        <v>10.5</v>
      </c>
      <c r="AU10" s="50">
        <v>8</v>
      </c>
      <c r="AV10" s="50">
        <v>8</v>
      </c>
      <c r="AW10" s="148">
        <f t="shared" si="1"/>
        <v>7</v>
      </c>
      <c r="AX10" s="50">
        <v>6.5</v>
      </c>
      <c r="AY10" s="50">
        <v>7</v>
      </c>
      <c r="AZ10" s="199">
        <v>5</v>
      </c>
      <c r="BA10" s="238">
        <f t="shared" si="2"/>
        <v>26</v>
      </c>
      <c r="BB10" s="33" t="s">
        <v>118</v>
      </c>
      <c r="BC10" s="28" t="s">
        <v>95</v>
      </c>
      <c r="BD10" s="36"/>
      <c r="BE10"/>
      <c r="BH10"/>
      <c r="BU10" s="33" t="s">
        <v>118</v>
      </c>
      <c r="BV10" s="28" t="s">
        <v>95</v>
      </c>
    </row>
    <row r="11" spans="1:74" ht="12.75" customHeight="1" thickBot="1" thickTop="1">
      <c r="A11" s="32"/>
      <c r="B11" s="33" t="s">
        <v>118</v>
      </c>
      <c r="C11" s="160" t="s">
        <v>3</v>
      </c>
      <c r="D11" s="28" t="s">
        <v>96</v>
      </c>
      <c r="J11" s="59"/>
      <c r="Q11" s="23"/>
      <c r="R11" s="59"/>
      <c r="W11" s="59">
        <v>1</v>
      </c>
      <c r="X11" s="27">
        <v>1</v>
      </c>
      <c r="Y11" s="27">
        <v>1</v>
      </c>
      <c r="Z11" s="27">
        <v>3</v>
      </c>
      <c r="AA11" s="27">
        <v>3</v>
      </c>
      <c r="AB11" s="27">
        <v>2</v>
      </c>
      <c r="AC11" s="59"/>
      <c r="AG11" s="23"/>
      <c r="AH11" s="48"/>
      <c r="AI11" s="27"/>
      <c r="AJ11" s="27"/>
      <c r="AK11" s="27"/>
      <c r="AL11" s="27"/>
      <c r="AM11" s="23"/>
      <c r="AN11" s="48"/>
      <c r="AO11" s="27"/>
      <c r="AP11" s="27"/>
      <c r="AQ11" s="27"/>
      <c r="AR11" s="23"/>
      <c r="AS11" s="225">
        <f t="shared" si="0"/>
        <v>53.5</v>
      </c>
      <c r="AT11" s="65">
        <v>9</v>
      </c>
      <c r="AU11" s="50">
        <v>8</v>
      </c>
      <c r="AV11" s="50">
        <v>9</v>
      </c>
      <c r="AW11" s="148">
        <f t="shared" si="1"/>
        <v>11</v>
      </c>
      <c r="AX11" s="50">
        <v>5.5</v>
      </c>
      <c r="AY11" s="50">
        <v>6</v>
      </c>
      <c r="AZ11" s="199">
        <v>5</v>
      </c>
      <c r="BA11" s="238">
        <f t="shared" si="2"/>
        <v>26.75</v>
      </c>
      <c r="BB11" s="33" t="s">
        <v>118</v>
      </c>
      <c r="BC11" s="28" t="s">
        <v>96</v>
      </c>
      <c r="BD11" s="36"/>
      <c r="BE11"/>
      <c r="BH11"/>
      <c r="BU11" s="33" t="s">
        <v>118</v>
      </c>
      <c r="BV11" s="28" t="s">
        <v>96</v>
      </c>
    </row>
    <row r="12" spans="1:74" s="5" customFormat="1" ht="12.75" customHeight="1" thickBot="1" thickTop="1">
      <c r="A12" s="3">
        <v>3</v>
      </c>
      <c r="B12" s="4" t="s">
        <v>119</v>
      </c>
      <c r="C12" s="159" t="s">
        <v>4</v>
      </c>
      <c r="D12" s="5" t="s">
        <v>97</v>
      </c>
      <c r="J12" s="7"/>
      <c r="P12" s="20"/>
      <c r="Q12" s="6"/>
      <c r="R12" s="7"/>
      <c r="W12" s="7">
        <v>0</v>
      </c>
      <c r="X12" s="5">
        <v>1</v>
      </c>
      <c r="Y12" s="5">
        <v>1</v>
      </c>
      <c r="Z12" s="5">
        <v>0</v>
      </c>
      <c r="AA12" s="5">
        <v>2</v>
      </c>
      <c r="AB12" s="5">
        <v>2</v>
      </c>
      <c r="AC12" s="7"/>
      <c r="AG12" s="6"/>
      <c r="AH12" s="25"/>
      <c r="AM12" s="6"/>
      <c r="AN12" s="25"/>
      <c r="AR12" s="6"/>
      <c r="AS12" s="225">
        <f t="shared" si="0"/>
        <v>39</v>
      </c>
      <c r="AT12" s="147">
        <v>3</v>
      </c>
      <c r="AU12" s="148">
        <v>3</v>
      </c>
      <c r="AV12" s="148">
        <v>5</v>
      </c>
      <c r="AW12" s="148">
        <f t="shared" si="1"/>
        <v>6</v>
      </c>
      <c r="AX12" s="148">
        <v>7.5</v>
      </c>
      <c r="AY12" s="148">
        <v>8</v>
      </c>
      <c r="AZ12" s="155">
        <v>6.5</v>
      </c>
      <c r="BA12" s="238">
        <f t="shared" si="2"/>
        <v>19.5</v>
      </c>
      <c r="BB12" s="4" t="s">
        <v>119</v>
      </c>
      <c r="BC12" s="5" t="s">
        <v>97</v>
      </c>
      <c r="BD12" s="149"/>
      <c r="BE12" s="150"/>
      <c r="BH12" s="150"/>
      <c r="BI12" s="151"/>
      <c r="BJ12" s="151"/>
      <c r="BU12" s="4" t="s">
        <v>119</v>
      </c>
      <c r="BV12" s="5" t="s">
        <v>97</v>
      </c>
    </row>
    <row r="13" spans="1:74" s="5" customFormat="1" ht="12.75" customHeight="1" thickBot="1" thickTop="1">
      <c r="A13" s="3"/>
      <c r="B13" s="4" t="s">
        <v>119</v>
      </c>
      <c r="C13" s="159" t="s">
        <v>5</v>
      </c>
      <c r="D13" s="5" t="s">
        <v>98</v>
      </c>
      <c r="J13" s="7"/>
      <c r="P13" s="20"/>
      <c r="Q13" s="6"/>
      <c r="R13" s="7"/>
      <c r="W13" s="7">
        <v>1</v>
      </c>
      <c r="X13" s="5">
        <v>1</v>
      </c>
      <c r="Y13" s="5">
        <v>1</v>
      </c>
      <c r="Z13" s="5">
        <v>0</v>
      </c>
      <c r="AA13" s="5">
        <v>0</v>
      </c>
      <c r="AB13" s="5">
        <v>0</v>
      </c>
      <c r="AC13" s="7"/>
      <c r="AG13" s="6"/>
      <c r="AH13" s="25"/>
      <c r="AM13" s="6"/>
      <c r="AN13" s="25"/>
      <c r="AR13" s="6"/>
      <c r="AS13" s="225">
        <f t="shared" si="0"/>
        <v>22</v>
      </c>
      <c r="AT13" s="147">
        <v>0</v>
      </c>
      <c r="AU13" s="148">
        <v>6</v>
      </c>
      <c r="AV13" s="148">
        <v>0</v>
      </c>
      <c r="AW13" s="148">
        <f t="shared" si="1"/>
        <v>3</v>
      </c>
      <c r="AX13" s="148">
        <v>0</v>
      </c>
      <c r="AY13" s="148">
        <v>8</v>
      </c>
      <c r="AZ13" s="155">
        <v>5</v>
      </c>
      <c r="BA13" s="238">
        <f t="shared" si="2"/>
        <v>11</v>
      </c>
      <c r="BB13" s="4" t="s">
        <v>119</v>
      </c>
      <c r="BC13" s="5" t="s">
        <v>98</v>
      </c>
      <c r="BD13" s="149"/>
      <c r="BE13" s="150"/>
      <c r="BH13" s="150"/>
      <c r="BI13" s="151"/>
      <c r="BJ13" s="151"/>
      <c r="BU13" s="4" t="s">
        <v>119</v>
      </c>
      <c r="BV13" s="5" t="s">
        <v>98</v>
      </c>
    </row>
    <row r="14" spans="1:74" s="5" customFormat="1" ht="12.75" customHeight="1" thickBot="1" thickTop="1">
      <c r="A14" s="3"/>
      <c r="B14" s="4" t="s">
        <v>119</v>
      </c>
      <c r="C14" s="159" t="s">
        <v>6</v>
      </c>
      <c r="D14" s="5" t="s">
        <v>170</v>
      </c>
      <c r="J14" s="7"/>
      <c r="P14" s="20"/>
      <c r="Q14" s="6"/>
      <c r="R14" s="7"/>
      <c r="W14" s="7">
        <v>1</v>
      </c>
      <c r="X14" s="5">
        <v>1</v>
      </c>
      <c r="Y14" s="5">
        <v>1</v>
      </c>
      <c r="Z14" s="5">
        <v>1</v>
      </c>
      <c r="AA14" s="5">
        <v>2</v>
      </c>
      <c r="AB14" s="5">
        <v>2</v>
      </c>
      <c r="AC14" s="7"/>
      <c r="AG14" s="6"/>
      <c r="AH14" s="25"/>
      <c r="AM14" s="6"/>
      <c r="AN14" s="25"/>
      <c r="AR14" s="6"/>
      <c r="AS14" s="225">
        <f t="shared" si="0"/>
        <v>49</v>
      </c>
      <c r="AT14" s="147">
        <v>9</v>
      </c>
      <c r="AU14" s="148">
        <v>3</v>
      </c>
      <c r="AV14" s="148">
        <v>8</v>
      </c>
      <c r="AW14" s="148">
        <f t="shared" si="1"/>
        <v>8</v>
      </c>
      <c r="AX14" s="148">
        <v>8</v>
      </c>
      <c r="AY14" s="148">
        <v>5</v>
      </c>
      <c r="AZ14" s="155">
        <v>8</v>
      </c>
      <c r="BA14" s="238">
        <f t="shared" si="2"/>
        <v>24.5</v>
      </c>
      <c r="BB14" s="4" t="s">
        <v>119</v>
      </c>
      <c r="BC14" s="5" t="s">
        <v>170</v>
      </c>
      <c r="BD14" s="149"/>
      <c r="BE14" s="150"/>
      <c r="BH14" s="150"/>
      <c r="BI14" s="151"/>
      <c r="BJ14" s="151"/>
      <c r="BU14" s="4" t="s">
        <v>119</v>
      </c>
      <c r="BV14" s="5" t="s">
        <v>170</v>
      </c>
    </row>
    <row r="15" spans="1:74" s="5" customFormat="1" ht="12.75" customHeight="1" thickBot="1" thickTop="1">
      <c r="A15" s="3"/>
      <c r="B15" s="4" t="s">
        <v>119</v>
      </c>
      <c r="C15" s="159" t="s">
        <v>7</v>
      </c>
      <c r="D15" s="5" t="s">
        <v>171</v>
      </c>
      <c r="J15" s="7"/>
      <c r="P15" s="20"/>
      <c r="Q15" s="6"/>
      <c r="R15" s="7"/>
      <c r="W15" s="7">
        <v>1</v>
      </c>
      <c r="X15" s="5">
        <v>0</v>
      </c>
      <c r="Y15" s="5">
        <v>1</v>
      </c>
      <c r="Z15" s="5">
        <v>1</v>
      </c>
      <c r="AA15" s="5">
        <v>1</v>
      </c>
      <c r="AB15" s="5">
        <v>1</v>
      </c>
      <c r="AC15" s="7"/>
      <c r="AG15" s="6"/>
      <c r="AH15" s="25"/>
      <c r="AM15" s="6"/>
      <c r="AN15" s="25"/>
      <c r="AR15" s="6"/>
      <c r="AS15" s="225">
        <f t="shared" si="0"/>
        <v>39</v>
      </c>
      <c r="AT15" s="147">
        <v>9</v>
      </c>
      <c r="AU15" s="148">
        <v>5</v>
      </c>
      <c r="AV15" s="148">
        <v>4</v>
      </c>
      <c r="AW15" s="148">
        <f t="shared" si="1"/>
        <v>5</v>
      </c>
      <c r="AX15" s="148">
        <v>3</v>
      </c>
      <c r="AY15" s="148">
        <v>7</v>
      </c>
      <c r="AZ15" s="155">
        <v>6</v>
      </c>
      <c r="BA15" s="238">
        <f t="shared" si="2"/>
        <v>19.5</v>
      </c>
      <c r="BB15" s="4" t="s">
        <v>119</v>
      </c>
      <c r="BC15" s="5" t="s">
        <v>171</v>
      </c>
      <c r="BD15" s="149"/>
      <c r="BE15" s="150"/>
      <c r="BH15" s="150"/>
      <c r="BI15" s="151"/>
      <c r="BJ15" s="151"/>
      <c r="BU15" s="4" t="s">
        <v>119</v>
      </c>
      <c r="BV15" s="5" t="s">
        <v>171</v>
      </c>
    </row>
    <row r="16" spans="1:74" ht="12.75" customHeight="1" thickBot="1" thickTop="1">
      <c r="A16" s="21">
        <v>4</v>
      </c>
      <c r="B16" s="22" t="s">
        <v>52</v>
      </c>
      <c r="C16" s="157" t="s">
        <v>12</v>
      </c>
      <c r="D16" s="27" t="s">
        <v>176</v>
      </c>
      <c r="J16" s="59"/>
      <c r="P16" s="43"/>
      <c r="Q16" s="23"/>
      <c r="R16" s="59"/>
      <c r="W16" s="59">
        <v>0</v>
      </c>
      <c r="X16" s="27">
        <v>1</v>
      </c>
      <c r="Y16" s="27">
        <v>1</v>
      </c>
      <c r="Z16" s="27">
        <v>1</v>
      </c>
      <c r="AA16" s="27">
        <v>1</v>
      </c>
      <c r="AB16" s="27">
        <v>2</v>
      </c>
      <c r="AC16" s="59"/>
      <c r="AG16" s="23"/>
      <c r="AH16" s="48"/>
      <c r="AI16" s="27"/>
      <c r="AJ16" s="27"/>
      <c r="AK16" s="27"/>
      <c r="AL16" s="27"/>
      <c r="AM16" s="23"/>
      <c r="AN16" s="48"/>
      <c r="AO16" s="27"/>
      <c r="AP16" s="27"/>
      <c r="AQ16" s="27"/>
      <c r="AR16" s="23"/>
      <c r="AS16" s="225">
        <f t="shared" si="0"/>
        <v>50</v>
      </c>
      <c r="AT16" s="146">
        <v>10.5</v>
      </c>
      <c r="AU16" s="52">
        <v>8</v>
      </c>
      <c r="AV16" s="52">
        <v>9</v>
      </c>
      <c r="AW16" s="148">
        <f t="shared" si="1"/>
        <v>6</v>
      </c>
      <c r="AX16" s="52">
        <v>4.5</v>
      </c>
      <c r="AY16" s="52">
        <v>8</v>
      </c>
      <c r="AZ16" s="156">
        <v>4</v>
      </c>
      <c r="BA16" s="238">
        <f t="shared" si="2"/>
        <v>25</v>
      </c>
      <c r="BB16" s="22" t="s">
        <v>52</v>
      </c>
      <c r="BC16" s="27" t="s">
        <v>176</v>
      </c>
      <c r="BD16" s="36"/>
      <c r="BE16" s="138"/>
      <c r="BH16" s="138"/>
      <c r="BU16" s="22" t="s">
        <v>52</v>
      </c>
      <c r="BV16" s="27" t="s">
        <v>176</v>
      </c>
    </row>
    <row r="17" spans="2:74" ht="12.75" customHeight="1" thickBot="1" thickTop="1">
      <c r="B17" s="22" t="s">
        <v>52</v>
      </c>
      <c r="C17" s="157" t="s">
        <v>13</v>
      </c>
      <c r="D17" s="27" t="s">
        <v>177</v>
      </c>
      <c r="J17" s="59"/>
      <c r="P17" s="43"/>
      <c r="Q17" s="23"/>
      <c r="R17" s="59"/>
      <c r="W17" s="59">
        <v>0</v>
      </c>
      <c r="X17" s="27">
        <v>1</v>
      </c>
      <c r="Y17" s="27">
        <v>1</v>
      </c>
      <c r="Z17" s="27">
        <v>2</v>
      </c>
      <c r="AA17" s="27">
        <v>2</v>
      </c>
      <c r="AB17" s="27">
        <v>2</v>
      </c>
      <c r="AC17" s="59"/>
      <c r="AG17" s="23"/>
      <c r="AH17" s="48"/>
      <c r="AI17" s="27"/>
      <c r="AJ17" s="27"/>
      <c r="AK17" s="27"/>
      <c r="AL17" s="27"/>
      <c r="AM17" s="23"/>
      <c r="AN17" s="48"/>
      <c r="AO17" s="27"/>
      <c r="AP17" s="27"/>
      <c r="AQ17" s="27"/>
      <c r="AR17" s="23"/>
      <c r="AS17" s="225">
        <f t="shared" si="0"/>
        <v>49.5</v>
      </c>
      <c r="AT17" s="146">
        <v>10.5</v>
      </c>
      <c r="AU17" s="52">
        <v>8</v>
      </c>
      <c r="AV17" s="52">
        <v>7</v>
      </c>
      <c r="AW17" s="148">
        <f t="shared" si="1"/>
        <v>8</v>
      </c>
      <c r="AX17" s="52">
        <v>4</v>
      </c>
      <c r="AY17" s="52">
        <v>9</v>
      </c>
      <c r="AZ17" s="156">
        <v>3</v>
      </c>
      <c r="BA17" s="238">
        <f t="shared" si="2"/>
        <v>24.75</v>
      </c>
      <c r="BB17" s="22" t="s">
        <v>52</v>
      </c>
      <c r="BC17" s="27" t="s">
        <v>177</v>
      </c>
      <c r="BD17" s="36"/>
      <c r="BE17" s="138"/>
      <c r="BH17" s="138"/>
      <c r="BU17" s="22" t="s">
        <v>52</v>
      </c>
      <c r="BV17" s="27" t="s">
        <v>177</v>
      </c>
    </row>
    <row r="18" spans="2:74" ht="12.75" customHeight="1" thickBot="1" thickTop="1">
      <c r="B18" s="22" t="s">
        <v>52</v>
      </c>
      <c r="C18" s="157" t="s">
        <v>14</v>
      </c>
      <c r="D18" s="27" t="s">
        <v>178</v>
      </c>
      <c r="J18" s="59"/>
      <c r="P18" s="43"/>
      <c r="Q18" s="23"/>
      <c r="R18" s="59"/>
      <c r="W18" s="59">
        <v>0</v>
      </c>
      <c r="X18" s="27">
        <v>1</v>
      </c>
      <c r="Y18" s="27">
        <v>1</v>
      </c>
      <c r="Z18" s="27">
        <v>1</v>
      </c>
      <c r="AA18" s="27">
        <v>2</v>
      </c>
      <c r="AB18" s="27">
        <v>2</v>
      </c>
      <c r="AC18" s="59"/>
      <c r="AG18" s="23"/>
      <c r="AH18" s="48"/>
      <c r="AI18" s="27"/>
      <c r="AJ18" s="27"/>
      <c r="AK18" s="27"/>
      <c r="AL18" s="27"/>
      <c r="AM18" s="23"/>
      <c r="AN18" s="48"/>
      <c r="AO18" s="27"/>
      <c r="AP18" s="27"/>
      <c r="AQ18" s="27"/>
      <c r="AR18" s="23"/>
      <c r="AS18" s="225">
        <f t="shared" si="0"/>
        <v>37.5</v>
      </c>
      <c r="AT18" s="146">
        <v>10</v>
      </c>
      <c r="AU18" s="52">
        <v>5</v>
      </c>
      <c r="AW18" s="148">
        <f t="shared" si="1"/>
        <v>7</v>
      </c>
      <c r="AX18" s="52">
        <v>5</v>
      </c>
      <c r="AY18" s="52">
        <v>5</v>
      </c>
      <c r="AZ18" s="156">
        <v>5.5</v>
      </c>
      <c r="BA18" s="238">
        <f t="shared" si="2"/>
        <v>18.75</v>
      </c>
      <c r="BB18" s="22" t="s">
        <v>52</v>
      </c>
      <c r="BC18" s="27" t="s">
        <v>178</v>
      </c>
      <c r="BD18" s="36"/>
      <c r="BE18" s="138"/>
      <c r="BH18" s="138"/>
      <c r="BU18" s="22" t="s">
        <v>52</v>
      </c>
      <c r="BV18" s="27" t="s">
        <v>178</v>
      </c>
    </row>
    <row r="19" spans="2:74" ht="12.75" customHeight="1" thickBot="1" thickTop="1">
      <c r="B19" s="22" t="s">
        <v>52</v>
      </c>
      <c r="C19" s="157" t="s">
        <v>15</v>
      </c>
      <c r="D19" s="27" t="s">
        <v>179</v>
      </c>
      <c r="J19" s="59"/>
      <c r="P19" s="43"/>
      <c r="Q19" s="23"/>
      <c r="R19" s="59"/>
      <c r="W19" s="59">
        <v>0</v>
      </c>
      <c r="X19" s="27">
        <v>0</v>
      </c>
      <c r="Y19" s="27">
        <v>0</v>
      </c>
      <c r="Z19" s="27">
        <v>3</v>
      </c>
      <c r="AA19" s="27">
        <v>2</v>
      </c>
      <c r="AB19" s="27">
        <v>2</v>
      </c>
      <c r="AC19" s="59"/>
      <c r="AG19" s="23"/>
      <c r="AH19" s="48"/>
      <c r="AI19" s="27"/>
      <c r="AJ19" s="27"/>
      <c r="AK19" s="27"/>
      <c r="AL19" s="27"/>
      <c r="AM19" s="23"/>
      <c r="AN19" s="48"/>
      <c r="AO19" s="27"/>
      <c r="AP19" s="27"/>
      <c r="AQ19" s="27"/>
      <c r="AR19" s="23"/>
      <c r="AS19" s="225">
        <f t="shared" si="0"/>
        <v>45.5</v>
      </c>
      <c r="AT19" s="146">
        <v>9</v>
      </c>
      <c r="AU19" s="52">
        <v>6</v>
      </c>
      <c r="AV19" s="52">
        <v>5</v>
      </c>
      <c r="AW19" s="148">
        <f t="shared" si="1"/>
        <v>7</v>
      </c>
      <c r="AX19" s="52">
        <v>6</v>
      </c>
      <c r="AY19" s="52">
        <v>9</v>
      </c>
      <c r="AZ19" s="156">
        <v>3.5</v>
      </c>
      <c r="BA19" s="238">
        <f t="shared" si="2"/>
        <v>22.75</v>
      </c>
      <c r="BB19" s="22" t="s">
        <v>52</v>
      </c>
      <c r="BC19" s="27" t="s">
        <v>179</v>
      </c>
      <c r="BD19" s="36"/>
      <c r="BE19" s="138"/>
      <c r="BH19" s="138"/>
      <c r="BU19" s="22" t="s">
        <v>52</v>
      </c>
      <c r="BV19" s="27" t="s">
        <v>179</v>
      </c>
    </row>
    <row r="20" spans="1:74" s="5" customFormat="1" ht="12.75" customHeight="1" thickBot="1" thickTop="1">
      <c r="A20" s="3">
        <v>5</v>
      </c>
      <c r="B20" s="4" t="s">
        <v>51</v>
      </c>
      <c r="C20" s="159" t="s">
        <v>16</v>
      </c>
      <c r="D20" s="5" t="s">
        <v>151</v>
      </c>
      <c r="J20" s="7"/>
      <c r="Q20" s="6"/>
      <c r="R20" s="7"/>
      <c r="W20" s="7">
        <v>1</v>
      </c>
      <c r="X20" s="5">
        <v>1</v>
      </c>
      <c r="Y20" s="5">
        <v>1</v>
      </c>
      <c r="Z20" s="5">
        <v>2</v>
      </c>
      <c r="AA20" s="5">
        <v>2</v>
      </c>
      <c r="AB20" s="5">
        <v>2</v>
      </c>
      <c r="AC20" s="7"/>
      <c r="AG20" s="6"/>
      <c r="AH20" s="25"/>
      <c r="AM20" s="6"/>
      <c r="AN20" s="25"/>
      <c r="AR20" s="6"/>
      <c r="AS20" s="225">
        <f t="shared" si="0"/>
        <v>39</v>
      </c>
      <c r="AT20" s="147">
        <v>5.5</v>
      </c>
      <c r="AU20" s="148">
        <v>5</v>
      </c>
      <c r="AV20" s="148">
        <v>5</v>
      </c>
      <c r="AW20" s="148">
        <f t="shared" si="1"/>
        <v>9</v>
      </c>
      <c r="AX20" s="148">
        <v>3.5</v>
      </c>
      <c r="AY20" s="148">
        <v>8</v>
      </c>
      <c r="AZ20" s="155">
        <v>3</v>
      </c>
      <c r="BA20" s="238">
        <f t="shared" si="2"/>
        <v>19.5</v>
      </c>
      <c r="BB20" s="4" t="s">
        <v>51</v>
      </c>
      <c r="BC20" s="5" t="s">
        <v>172</v>
      </c>
      <c r="BD20" s="149"/>
      <c r="BE20" s="150"/>
      <c r="BH20" s="150"/>
      <c r="BI20" s="151"/>
      <c r="BJ20" s="151"/>
      <c r="BU20" s="4" t="s">
        <v>51</v>
      </c>
      <c r="BV20" s="5" t="s">
        <v>172</v>
      </c>
    </row>
    <row r="21" spans="1:74" s="5" customFormat="1" ht="12.75" customHeight="1" thickBot="1" thickTop="1">
      <c r="A21" s="3"/>
      <c r="B21" s="4" t="s">
        <v>51</v>
      </c>
      <c r="C21" s="159" t="s">
        <v>17</v>
      </c>
      <c r="D21" s="5" t="s">
        <v>173</v>
      </c>
      <c r="J21" s="7"/>
      <c r="Q21" s="6"/>
      <c r="R21" s="7"/>
      <c r="W21" s="7">
        <v>0</v>
      </c>
      <c r="X21" s="5">
        <v>1</v>
      </c>
      <c r="Y21" s="5">
        <v>0</v>
      </c>
      <c r="Z21" s="5">
        <v>1</v>
      </c>
      <c r="AA21" s="5">
        <v>1</v>
      </c>
      <c r="AB21" s="5">
        <v>2</v>
      </c>
      <c r="AC21" s="7"/>
      <c r="AG21" s="6"/>
      <c r="AH21" s="25"/>
      <c r="AM21" s="6"/>
      <c r="AN21" s="25"/>
      <c r="AR21" s="6"/>
      <c r="AS21" s="225">
        <f t="shared" si="0"/>
        <v>50</v>
      </c>
      <c r="AT21" s="147">
        <v>9</v>
      </c>
      <c r="AU21" s="148">
        <v>7</v>
      </c>
      <c r="AV21" s="148">
        <v>7</v>
      </c>
      <c r="AW21" s="148">
        <f t="shared" si="1"/>
        <v>5</v>
      </c>
      <c r="AX21" s="148">
        <v>5.5</v>
      </c>
      <c r="AY21" s="148">
        <v>8</v>
      </c>
      <c r="AZ21" s="155">
        <v>8.5</v>
      </c>
      <c r="BA21" s="238">
        <f t="shared" si="2"/>
        <v>25</v>
      </c>
      <c r="BB21" s="4" t="s">
        <v>51</v>
      </c>
      <c r="BC21" s="5" t="s">
        <v>173</v>
      </c>
      <c r="BD21" s="149"/>
      <c r="BE21" s="150"/>
      <c r="BH21" s="150"/>
      <c r="BI21" s="151"/>
      <c r="BJ21" s="151"/>
      <c r="BU21" s="4" t="s">
        <v>51</v>
      </c>
      <c r="BV21" s="5" t="s">
        <v>173</v>
      </c>
    </row>
    <row r="22" spans="1:74" s="5" customFormat="1" ht="12.75" customHeight="1" thickBot="1" thickTop="1">
      <c r="A22" s="3"/>
      <c r="B22" s="4" t="s">
        <v>51</v>
      </c>
      <c r="C22" s="159" t="s">
        <v>18</v>
      </c>
      <c r="D22" s="5" t="s">
        <v>174</v>
      </c>
      <c r="J22" s="7"/>
      <c r="Q22" s="6"/>
      <c r="R22" s="7"/>
      <c r="W22" s="7">
        <v>1</v>
      </c>
      <c r="X22" s="5">
        <v>1</v>
      </c>
      <c r="Y22" s="5">
        <v>0</v>
      </c>
      <c r="Z22" s="5">
        <v>1</v>
      </c>
      <c r="AA22" s="5">
        <v>2</v>
      </c>
      <c r="AB22" s="5">
        <v>1</v>
      </c>
      <c r="AC22" s="7"/>
      <c r="AG22" s="6"/>
      <c r="AH22" s="25"/>
      <c r="AM22" s="6"/>
      <c r="AN22" s="25"/>
      <c r="AR22" s="6"/>
      <c r="AS22" s="225">
        <f t="shared" si="0"/>
        <v>36</v>
      </c>
      <c r="AT22" s="147">
        <v>7.5</v>
      </c>
      <c r="AU22" s="148">
        <v>7</v>
      </c>
      <c r="AV22" s="148">
        <v>3</v>
      </c>
      <c r="AW22" s="148">
        <f t="shared" si="1"/>
        <v>6</v>
      </c>
      <c r="AX22" s="148">
        <v>4</v>
      </c>
      <c r="AY22" s="148">
        <v>4</v>
      </c>
      <c r="AZ22" s="155">
        <v>4.5</v>
      </c>
      <c r="BA22" s="238">
        <f t="shared" si="2"/>
        <v>18</v>
      </c>
      <c r="BB22" s="4" t="s">
        <v>51</v>
      </c>
      <c r="BC22" s="5" t="s">
        <v>174</v>
      </c>
      <c r="BD22" s="149"/>
      <c r="BE22" s="150"/>
      <c r="BH22" s="150"/>
      <c r="BI22" s="151"/>
      <c r="BJ22" s="151"/>
      <c r="BU22" s="4" t="s">
        <v>51</v>
      </c>
      <c r="BV22" s="5" t="s">
        <v>174</v>
      </c>
    </row>
    <row r="23" spans="1:74" s="5" customFormat="1" ht="12.75" customHeight="1" thickBot="1" thickTop="1">
      <c r="A23" s="3"/>
      <c r="B23" s="4" t="s">
        <v>51</v>
      </c>
      <c r="C23" s="159" t="s">
        <v>19</v>
      </c>
      <c r="D23" s="5" t="s">
        <v>175</v>
      </c>
      <c r="J23" s="7"/>
      <c r="Q23" s="6"/>
      <c r="R23" s="7"/>
      <c r="W23" s="7">
        <v>0</v>
      </c>
      <c r="X23" s="5">
        <v>1</v>
      </c>
      <c r="Y23" s="5">
        <v>0</v>
      </c>
      <c r="Z23" s="5">
        <v>1</v>
      </c>
      <c r="AA23" s="5">
        <v>3</v>
      </c>
      <c r="AB23" s="5">
        <v>0</v>
      </c>
      <c r="AC23" s="7"/>
      <c r="AG23" s="6"/>
      <c r="AH23" s="25"/>
      <c r="AM23" s="6"/>
      <c r="AN23" s="25"/>
      <c r="AR23" s="6"/>
      <c r="AS23" s="225">
        <f t="shared" si="0"/>
        <v>42</v>
      </c>
      <c r="AT23" s="147">
        <v>8.5</v>
      </c>
      <c r="AU23" s="148">
        <v>5</v>
      </c>
      <c r="AV23" s="148">
        <v>3</v>
      </c>
      <c r="AW23" s="148">
        <f t="shared" si="1"/>
        <v>5</v>
      </c>
      <c r="AX23" s="148">
        <v>6.5</v>
      </c>
      <c r="AY23" s="148">
        <v>8</v>
      </c>
      <c r="AZ23" s="155">
        <v>6</v>
      </c>
      <c r="BA23" s="238">
        <f t="shared" si="2"/>
        <v>21</v>
      </c>
      <c r="BB23" s="4" t="s">
        <v>51</v>
      </c>
      <c r="BC23" s="5" t="s">
        <v>175</v>
      </c>
      <c r="BD23" s="149"/>
      <c r="BE23" s="150"/>
      <c r="BH23" s="150"/>
      <c r="BI23" s="151"/>
      <c r="BJ23" s="151"/>
      <c r="BU23" s="4" t="s">
        <v>51</v>
      </c>
      <c r="BV23" s="5" t="s">
        <v>175</v>
      </c>
    </row>
    <row r="24" spans="1:74" ht="12.75" customHeight="1" thickBot="1" thickTop="1">
      <c r="A24" s="21">
        <v>6</v>
      </c>
      <c r="B24" s="22" t="s">
        <v>120</v>
      </c>
      <c r="C24" s="161" t="s">
        <v>8</v>
      </c>
      <c r="D24" s="27" t="s">
        <v>32</v>
      </c>
      <c r="J24" s="59"/>
      <c r="P24" s="43"/>
      <c r="Q24" s="23"/>
      <c r="R24" s="59"/>
      <c r="W24" s="59">
        <v>1</v>
      </c>
      <c r="X24" s="27">
        <v>1</v>
      </c>
      <c r="Y24" s="27">
        <v>1</v>
      </c>
      <c r="Z24" s="27">
        <v>2</v>
      </c>
      <c r="AA24" s="27">
        <v>2</v>
      </c>
      <c r="AB24" s="27">
        <v>1</v>
      </c>
      <c r="AC24" s="59"/>
      <c r="AG24" s="23"/>
      <c r="AH24" s="48"/>
      <c r="AI24" s="27"/>
      <c r="AJ24" s="27"/>
      <c r="AK24" s="27"/>
      <c r="AL24" s="27"/>
      <c r="AM24" s="23"/>
      <c r="AN24" s="48"/>
      <c r="AO24" s="27"/>
      <c r="AP24" s="27"/>
      <c r="AQ24" s="27"/>
      <c r="AR24" s="23"/>
      <c r="AS24" s="225">
        <f t="shared" si="0"/>
        <v>55</v>
      </c>
      <c r="AT24" s="146">
        <v>9</v>
      </c>
      <c r="AU24" s="52">
        <v>8</v>
      </c>
      <c r="AV24" s="52">
        <v>6</v>
      </c>
      <c r="AW24" s="148">
        <f t="shared" si="1"/>
        <v>8</v>
      </c>
      <c r="AX24" s="52">
        <v>7</v>
      </c>
      <c r="AY24" s="52">
        <v>9</v>
      </c>
      <c r="AZ24" s="156">
        <v>8</v>
      </c>
      <c r="BA24" s="238">
        <f t="shared" si="2"/>
        <v>27.5</v>
      </c>
      <c r="BB24" s="22" t="s">
        <v>120</v>
      </c>
      <c r="BC24" s="27" t="s">
        <v>32</v>
      </c>
      <c r="BD24" s="36"/>
      <c r="BE24" s="138"/>
      <c r="BH24" s="138"/>
      <c r="BU24" s="22" t="s">
        <v>120</v>
      </c>
      <c r="BV24" s="27" t="s">
        <v>32</v>
      </c>
    </row>
    <row r="25" spans="2:74" ht="12.75" customHeight="1" thickBot="1" thickTop="1">
      <c r="B25" s="22" t="s">
        <v>120</v>
      </c>
      <c r="C25" s="161" t="s">
        <v>9</v>
      </c>
      <c r="D25" s="27" t="s">
        <v>33</v>
      </c>
      <c r="J25" s="59"/>
      <c r="P25" s="43"/>
      <c r="Q25" s="23"/>
      <c r="R25" s="59"/>
      <c r="W25" s="59">
        <v>1</v>
      </c>
      <c r="X25" s="27">
        <v>1</v>
      </c>
      <c r="Y25" s="27">
        <v>1</v>
      </c>
      <c r="Z25" s="27">
        <v>0</v>
      </c>
      <c r="AA25" s="27">
        <v>1</v>
      </c>
      <c r="AB25" s="27">
        <v>2</v>
      </c>
      <c r="AC25" s="59"/>
      <c r="AG25" s="23"/>
      <c r="AH25" s="48"/>
      <c r="AI25" s="27"/>
      <c r="AJ25" s="27"/>
      <c r="AK25" s="27"/>
      <c r="AL25" s="27"/>
      <c r="AM25" s="23"/>
      <c r="AN25" s="48"/>
      <c r="AO25" s="27"/>
      <c r="AP25" s="27"/>
      <c r="AQ25" s="27"/>
      <c r="AR25" s="23"/>
      <c r="AS25" s="225">
        <f t="shared" si="0"/>
        <v>39</v>
      </c>
      <c r="AT25" s="146">
        <v>9.5</v>
      </c>
      <c r="AU25" s="52">
        <v>6</v>
      </c>
      <c r="AV25" s="52">
        <v>1</v>
      </c>
      <c r="AW25" s="148">
        <f t="shared" si="1"/>
        <v>6</v>
      </c>
      <c r="AX25" s="52">
        <v>3.5</v>
      </c>
      <c r="AY25" s="52">
        <v>9</v>
      </c>
      <c r="AZ25" s="156">
        <v>4</v>
      </c>
      <c r="BA25" s="238">
        <f t="shared" si="2"/>
        <v>19.5</v>
      </c>
      <c r="BB25" s="22" t="s">
        <v>120</v>
      </c>
      <c r="BC25" s="27" t="s">
        <v>33</v>
      </c>
      <c r="BD25" s="36"/>
      <c r="BE25" s="138"/>
      <c r="BH25" s="138"/>
      <c r="BU25" s="22" t="s">
        <v>120</v>
      </c>
      <c r="BV25" s="27" t="s">
        <v>33</v>
      </c>
    </row>
    <row r="26" spans="2:74" ht="12.75" customHeight="1" thickBot="1" thickTop="1">
      <c r="B26" s="22" t="s">
        <v>120</v>
      </c>
      <c r="C26" s="161" t="s">
        <v>10</v>
      </c>
      <c r="D26" s="27" t="s">
        <v>34</v>
      </c>
      <c r="J26" s="59"/>
      <c r="P26" s="43"/>
      <c r="Q26" s="23"/>
      <c r="R26" s="59"/>
      <c r="W26" s="59">
        <v>1</v>
      </c>
      <c r="X26" s="27">
        <v>0</v>
      </c>
      <c r="Y26" s="27">
        <v>1</v>
      </c>
      <c r="Z26" s="27">
        <v>0</v>
      </c>
      <c r="AA26" s="27">
        <v>0</v>
      </c>
      <c r="AB26" s="27">
        <v>2</v>
      </c>
      <c r="AC26" s="59"/>
      <c r="AG26" s="23"/>
      <c r="AH26" s="48"/>
      <c r="AI26" s="27"/>
      <c r="AJ26" s="27"/>
      <c r="AK26" s="27"/>
      <c r="AL26" s="27"/>
      <c r="AM26" s="23"/>
      <c r="AN26" s="48"/>
      <c r="AO26" s="27"/>
      <c r="AP26" s="27"/>
      <c r="AQ26" s="27"/>
      <c r="AR26" s="23"/>
      <c r="AS26" s="225">
        <f t="shared" si="0"/>
        <v>41</v>
      </c>
      <c r="AT26" s="146">
        <v>8</v>
      </c>
      <c r="AU26" s="52">
        <v>6</v>
      </c>
      <c r="AV26" s="52">
        <v>6</v>
      </c>
      <c r="AW26" s="148">
        <f t="shared" si="1"/>
        <v>4</v>
      </c>
      <c r="AX26" s="52">
        <v>6</v>
      </c>
      <c r="AY26" s="52">
        <v>9</v>
      </c>
      <c r="AZ26" s="156">
        <v>2</v>
      </c>
      <c r="BA26" s="238">
        <f t="shared" si="2"/>
        <v>20.5</v>
      </c>
      <c r="BB26" s="22" t="s">
        <v>120</v>
      </c>
      <c r="BC26" s="27" t="s">
        <v>34</v>
      </c>
      <c r="BD26" s="36"/>
      <c r="BE26" s="138"/>
      <c r="BH26" s="138"/>
      <c r="BU26" s="22" t="s">
        <v>120</v>
      </c>
      <c r="BV26" s="27" t="s">
        <v>34</v>
      </c>
    </row>
    <row r="27" spans="2:74" ht="12.75" customHeight="1" thickBot="1" thickTop="1">
      <c r="B27" s="22" t="s">
        <v>120</v>
      </c>
      <c r="C27" s="161" t="s">
        <v>11</v>
      </c>
      <c r="D27" s="27" t="s">
        <v>35</v>
      </c>
      <c r="J27" s="59"/>
      <c r="P27" s="43"/>
      <c r="Q27" s="23"/>
      <c r="R27" s="59"/>
      <c r="W27" s="59">
        <v>1</v>
      </c>
      <c r="X27" s="27">
        <v>1</v>
      </c>
      <c r="Y27" s="27">
        <v>1</v>
      </c>
      <c r="Z27" s="27">
        <v>2</v>
      </c>
      <c r="AA27" s="27">
        <v>1</v>
      </c>
      <c r="AB27" s="27">
        <v>1</v>
      </c>
      <c r="AC27" s="59"/>
      <c r="AG27" s="23"/>
      <c r="AH27" s="48"/>
      <c r="AI27" s="27"/>
      <c r="AJ27" s="27"/>
      <c r="AK27" s="27"/>
      <c r="AL27" s="27"/>
      <c r="AM27" s="23"/>
      <c r="AN27" s="48"/>
      <c r="AO27" s="27"/>
      <c r="AP27" s="27"/>
      <c r="AQ27" s="27"/>
      <c r="AR27" s="23"/>
      <c r="AS27" s="225">
        <f t="shared" si="0"/>
        <v>46.5</v>
      </c>
      <c r="AT27" s="146">
        <v>8</v>
      </c>
      <c r="AU27" s="52">
        <v>7</v>
      </c>
      <c r="AV27" s="52">
        <v>6</v>
      </c>
      <c r="AW27" s="148">
        <f t="shared" si="1"/>
        <v>7</v>
      </c>
      <c r="AX27" s="52">
        <v>5</v>
      </c>
      <c r="AY27" s="52">
        <v>9</v>
      </c>
      <c r="AZ27" s="156">
        <v>4.5</v>
      </c>
      <c r="BA27" s="238">
        <f t="shared" si="2"/>
        <v>23.25</v>
      </c>
      <c r="BB27" s="22" t="s">
        <v>120</v>
      </c>
      <c r="BC27" s="27" t="s">
        <v>35</v>
      </c>
      <c r="BD27" s="36"/>
      <c r="BE27" s="138"/>
      <c r="BH27" s="138"/>
      <c r="BU27" s="22" t="s">
        <v>120</v>
      </c>
      <c r="BV27" s="27" t="s">
        <v>35</v>
      </c>
    </row>
    <row r="28" spans="1:74" s="5" customFormat="1" ht="12.75" customHeight="1" thickBot="1" thickTop="1">
      <c r="A28" s="3">
        <v>7</v>
      </c>
      <c r="B28" s="4" t="s">
        <v>121</v>
      </c>
      <c r="C28" s="159" t="s">
        <v>244</v>
      </c>
      <c r="D28" s="5" t="s">
        <v>180</v>
      </c>
      <c r="J28" s="7"/>
      <c r="Q28" s="6"/>
      <c r="R28" s="7"/>
      <c r="W28" s="7">
        <v>1</v>
      </c>
      <c r="X28" s="5">
        <v>1</v>
      </c>
      <c r="Y28" s="5">
        <v>1</v>
      </c>
      <c r="Z28" s="5">
        <v>2</v>
      </c>
      <c r="AA28" s="5">
        <v>2</v>
      </c>
      <c r="AB28" s="5">
        <v>1</v>
      </c>
      <c r="AC28" s="7"/>
      <c r="AG28" s="6"/>
      <c r="AH28" s="25"/>
      <c r="AM28" s="6"/>
      <c r="AN28" s="25"/>
      <c r="AR28" s="6"/>
      <c r="AS28" s="225">
        <f t="shared" si="0"/>
        <v>56</v>
      </c>
      <c r="AT28" s="147">
        <v>12.5</v>
      </c>
      <c r="AU28" s="148">
        <v>9</v>
      </c>
      <c r="AV28" s="148">
        <v>8</v>
      </c>
      <c r="AW28" s="148">
        <f t="shared" si="1"/>
        <v>8</v>
      </c>
      <c r="AX28" s="148">
        <v>6</v>
      </c>
      <c r="AY28" s="148">
        <v>8</v>
      </c>
      <c r="AZ28" s="155">
        <v>4.5</v>
      </c>
      <c r="BA28" s="238">
        <f t="shared" si="2"/>
        <v>28</v>
      </c>
      <c r="BB28" s="4" t="s">
        <v>121</v>
      </c>
      <c r="BC28" s="5" t="s">
        <v>180</v>
      </c>
      <c r="BD28" s="149"/>
      <c r="BE28" s="150"/>
      <c r="BH28" s="150"/>
      <c r="BI28" s="151"/>
      <c r="BJ28" s="151"/>
      <c r="BU28" s="4" t="s">
        <v>121</v>
      </c>
      <c r="BV28" s="5" t="s">
        <v>180</v>
      </c>
    </row>
    <row r="29" spans="1:74" s="5" customFormat="1" ht="12.75" customHeight="1" thickBot="1" thickTop="1">
      <c r="A29" s="3"/>
      <c r="B29" s="4" t="s">
        <v>121</v>
      </c>
      <c r="C29" s="159" t="s">
        <v>245</v>
      </c>
      <c r="D29" s="5" t="s">
        <v>181</v>
      </c>
      <c r="J29" s="7"/>
      <c r="Q29" s="6"/>
      <c r="R29" s="7"/>
      <c r="W29" s="7">
        <v>1</v>
      </c>
      <c r="X29" s="5">
        <v>1</v>
      </c>
      <c r="Y29" s="5">
        <v>1</v>
      </c>
      <c r="Z29" s="5">
        <v>1</v>
      </c>
      <c r="AA29" s="5">
        <v>1</v>
      </c>
      <c r="AB29" s="5">
        <v>2</v>
      </c>
      <c r="AC29" s="7"/>
      <c r="AG29" s="6"/>
      <c r="AH29" s="25"/>
      <c r="AM29" s="6"/>
      <c r="AN29" s="25"/>
      <c r="AR29" s="6"/>
      <c r="AS29" s="225">
        <f t="shared" si="0"/>
        <v>50</v>
      </c>
      <c r="AT29" s="147">
        <v>11</v>
      </c>
      <c r="AU29" s="148">
        <v>10</v>
      </c>
      <c r="AV29" s="148">
        <v>7</v>
      </c>
      <c r="AW29" s="148">
        <f t="shared" si="1"/>
        <v>7</v>
      </c>
      <c r="AX29" s="148">
        <v>6</v>
      </c>
      <c r="AY29" s="148">
        <v>6</v>
      </c>
      <c r="AZ29" s="155">
        <v>3</v>
      </c>
      <c r="BA29" s="238">
        <f t="shared" si="2"/>
        <v>25</v>
      </c>
      <c r="BB29" s="4" t="s">
        <v>121</v>
      </c>
      <c r="BC29" s="5" t="s">
        <v>181</v>
      </c>
      <c r="BD29" s="149"/>
      <c r="BE29" s="150"/>
      <c r="BH29" s="150"/>
      <c r="BI29" s="151"/>
      <c r="BJ29" s="151"/>
      <c r="BU29" s="4" t="s">
        <v>121</v>
      </c>
      <c r="BV29" s="5" t="s">
        <v>181</v>
      </c>
    </row>
    <row r="30" spans="1:74" s="5" customFormat="1" ht="12.75" customHeight="1" thickBot="1" thickTop="1">
      <c r="A30" s="3"/>
      <c r="B30" s="4" t="s">
        <v>121</v>
      </c>
      <c r="C30" s="159" t="s">
        <v>246</v>
      </c>
      <c r="D30" s="5" t="s">
        <v>30</v>
      </c>
      <c r="J30" s="7"/>
      <c r="Q30" s="6"/>
      <c r="R30" s="7"/>
      <c r="W30" s="7">
        <v>1</v>
      </c>
      <c r="X30" s="5">
        <v>1</v>
      </c>
      <c r="Y30" s="5">
        <v>1</v>
      </c>
      <c r="Z30" s="5">
        <v>1</v>
      </c>
      <c r="AA30" s="5">
        <v>1</v>
      </c>
      <c r="AB30" s="5">
        <v>2</v>
      </c>
      <c r="AC30" s="7"/>
      <c r="AG30" s="6"/>
      <c r="AH30" s="25"/>
      <c r="AM30" s="6"/>
      <c r="AN30" s="25"/>
      <c r="AR30" s="6"/>
      <c r="AS30" s="225">
        <f t="shared" si="0"/>
        <v>57</v>
      </c>
      <c r="AT30" s="147">
        <v>10.5</v>
      </c>
      <c r="AU30" s="148">
        <v>10</v>
      </c>
      <c r="AV30" s="148">
        <v>9</v>
      </c>
      <c r="AW30" s="148">
        <f t="shared" si="1"/>
        <v>7</v>
      </c>
      <c r="AX30" s="148">
        <v>7</v>
      </c>
      <c r="AY30" s="148">
        <v>6</v>
      </c>
      <c r="AZ30" s="155">
        <v>7.5</v>
      </c>
      <c r="BA30" s="238">
        <f t="shared" si="2"/>
        <v>28.5</v>
      </c>
      <c r="BB30" s="4" t="s">
        <v>121</v>
      </c>
      <c r="BC30" s="5" t="s">
        <v>30</v>
      </c>
      <c r="BD30" s="149"/>
      <c r="BE30" s="150"/>
      <c r="BH30" s="150"/>
      <c r="BI30" s="151"/>
      <c r="BJ30" s="151"/>
      <c r="BU30" s="4" t="s">
        <v>121</v>
      </c>
      <c r="BV30" s="5" t="s">
        <v>30</v>
      </c>
    </row>
    <row r="31" spans="1:74" s="5" customFormat="1" ht="12.75" customHeight="1" thickBot="1" thickTop="1">
      <c r="A31" s="3"/>
      <c r="B31" s="4" t="s">
        <v>121</v>
      </c>
      <c r="C31" s="159" t="s">
        <v>247</v>
      </c>
      <c r="D31" s="5" t="s">
        <v>31</v>
      </c>
      <c r="J31" s="7"/>
      <c r="Q31" s="6"/>
      <c r="R31" s="7"/>
      <c r="W31" s="7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7"/>
      <c r="AG31" s="6"/>
      <c r="AH31" s="25"/>
      <c r="AM31" s="6"/>
      <c r="AN31" s="25"/>
      <c r="AR31" s="6"/>
      <c r="AS31" s="225">
        <f t="shared" si="0"/>
        <v>45</v>
      </c>
      <c r="AT31" s="147">
        <v>11</v>
      </c>
      <c r="AU31" s="148">
        <v>7</v>
      </c>
      <c r="AV31" s="148">
        <v>3</v>
      </c>
      <c r="AW31" s="148">
        <f t="shared" si="1"/>
        <v>6</v>
      </c>
      <c r="AX31" s="148">
        <v>8</v>
      </c>
      <c r="AY31" s="148">
        <v>8</v>
      </c>
      <c r="AZ31" s="155">
        <v>2</v>
      </c>
      <c r="BA31" s="238">
        <f t="shared" si="2"/>
        <v>22.5</v>
      </c>
      <c r="BB31" s="4" t="s">
        <v>121</v>
      </c>
      <c r="BC31" s="5" t="s">
        <v>31</v>
      </c>
      <c r="BD31" s="149"/>
      <c r="BE31" s="150"/>
      <c r="BH31" s="150"/>
      <c r="BI31" s="151"/>
      <c r="BJ31" s="151"/>
      <c r="BU31" s="4" t="s">
        <v>121</v>
      </c>
      <c r="BV31" s="5" t="s">
        <v>31</v>
      </c>
    </row>
    <row r="32" spans="1:74" ht="12.75" customHeight="1" thickBot="1" thickTop="1">
      <c r="A32" s="21">
        <v>8</v>
      </c>
      <c r="B32" s="22" t="s">
        <v>122</v>
      </c>
      <c r="C32" s="161" t="s">
        <v>248</v>
      </c>
      <c r="D32" s="27" t="s">
        <v>36</v>
      </c>
      <c r="J32" s="59"/>
      <c r="P32" s="43"/>
      <c r="Q32" s="23"/>
      <c r="R32" s="59"/>
      <c r="W32" s="59">
        <v>1</v>
      </c>
      <c r="X32" s="27">
        <v>0</v>
      </c>
      <c r="Y32" s="27">
        <v>1</v>
      </c>
      <c r="Z32" s="27">
        <v>2</v>
      </c>
      <c r="AA32" s="27">
        <v>0</v>
      </c>
      <c r="AB32" s="27">
        <v>0</v>
      </c>
      <c r="AC32" s="59"/>
      <c r="AG32" s="23"/>
      <c r="AH32" s="48"/>
      <c r="AI32" s="27"/>
      <c r="AJ32" s="27"/>
      <c r="AK32" s="27"/>
      <c r="AL32" s="27"/>
      <c r="AM32" s="23"/>
      <c r="AN32" s="48"/>
      <c r="AO32" s="27"/>
      <c r="AP32" s="27"/>
      <c r="AQ32" s="27"/>
      <c r="AR32" s="23"/>
      <c r="AS32" s="225">
        <f t="shared" si="0"/>
        <v>40.5</v>
      </c>
      <c r="AT32" s="146">
        <v>11.5</v>
      </c>
      <c r="AU32" s="52">
        <v>5</v>
      </c>
      <c r="AV32" s="52">
        <v>5</v>
      </c>
      <c r="AW32" s="148">
        <f t="shared" si="1"/>
        <v>4</v>
      </c>
      <c r="AX32" s="52">
        <v>5.5</v>
      </c>
      <c r="AY32" s="52">
        <v>4</v>
      </c>
      <c r="AZ32" s="156">
        <v>5.5</v>
      </c>
      <c r="BA32" s="238">
        <f t="shared" si="2"/>
        <v>20.25</v>
      </c>
      <c r="BB32" s="22" t="s">
        <v>122</v>
      </c>
      <c r="BC32" s="27" t="s">
        <v>36</v>
      </c>
      <c r="BD32" s="36"/>
      <c r="BE32" s="138"/>
      <c r="BH32" s="138"/>
      <c r="BU32" s="22" t="s">
        <v>122</v>
      </c>
      <c r="BV32" s="27" t="s">
        <v>36</v>
      </c>
    </row>
    <row r="33" spans="2:74" ht="12.75" customHeight="1" thickBot="1" thickTop="1">
      <c r="B33" s="22" t="s">
        <v>122</v>
      </c>
      <c r="C33" s="161" t="s">
        <v>249</v>
      </c>
      <c r="D33" s="27" t="s">
        <v>37</v>
      </c>
      <c r="J33" s="59"/>
      <c r="P33" s="43"/>
      <c r="Q33" s="23"/>
      <c r="R33" s="59"/>
      <c r="W33" s="59">
        <v>1</v>
      </c>
      <c r="X33" s="27">
        <v>1</v>
      </c>
      <c r="Y33" s="27">
        <v>1</v>
      </c>
      <c r="Z33" s="27">
        <v>2</v>
      </c>
      <c r="AA33" s="27">
        <v>3</v>
      </c>
      <c r="AB33" s="27">
        <v>2</v>
      </c>
      <c r="AC33" s="59"/>
      <c r="AG33" s="23"/>
      <c r="AH33" s="48"/>
      <c r="AI33" s="27"/>
      <c r="AJ33" s="27"/>
      <c r="AK33" s="27"/>
      <c r="AL33" s="27"/>
      <c r="AM33" s="23"/>
      <c r="AN33" s="48"/>
      <c r="AO33" s="27"/>
      <c r="AP33" s="27"/>
      <c r="AQ33" s="27"/>
      <c r="AR33" s="23"/>
      <c r="AS33" s="225">
        <f t="shared" si="0"/>
        <v>58</v>
      </c>
      <c r="AT33" s="146">
        <v>12</v>
      </c>
      <c r="AU33" s="52">
        <v>6</v>
      </c>
      <c r="AV33" s="52">
        <v>8</v>
      </c>
      <c r="AW33" s="148">
        <f t="shared" si="1"/>
        <v>10</v>
      </c>
      <c r="AX33" s="52">
        <v>9</v>
      </c>
      <c r="AY33" s="52">
        <v>6</v>
      </c>
      <c r="AZ33" s="156">
        <v>7</v>
      </c>
      <c r="BA33" s="238">
        <f t="shared" si="2"/>
        <v>29</v>
      </c>
      <c r="BB33" s="22" t="s">
        <v>122</v>
      </c>
      <c r="BC33" s="27" t="s">
        <v>37</v>
      </c>
      <c r="BD33" s="36"/>
      <c r="BE33" s="138"/>
      <c r="BH33" s="138"/>
      <c r="BU33" s="22" t="s">
        <v>122</v>
      </c>
      <c r="BV33" s="27" t="s">
        <v>37</v>
      </c>
    </row>
    <row r="34" spans="2:74" ht="12.75" customHeight="1" thickBot="1" thickTop="1">
      <c r="B34" s="22" t="s">
        <v>122</v>
      </c>
      <c r="C34" s="161" t="s">
        <v>250</v>
      </c>
      <c r="D34" s="27" t="s">
        <v>38</v>
      </c>
      <c r="J34" s="59"/>
      <c r="P34" s="43"/>
      <c r="Q34" s="23"/>
      <c r="R34" s="59"/>
      <c r="W34" s="59">
        <v>1</v>
      </c>
      <c r="X34" s="27">
        <v>1</v>
      </c>
      <c r="Y34" s="27">
        <v>0</v>
      </c>
      <c r="Z34" s="27">
        <v>0</v>
      </c>
      <c r="AA34" s="27">
        <v>0</v>
      </c>
      <c r="AB34" s="27">
        <v>0</v>
      </c>
      <c r="AC34" s="59"/>
      <c r="AG34" s="23"/>
      <c r="AH34" s="48"/>
      <c r="AI34" s="27"/>
      <c r="AJ34" s="27"/>
      <c r="AK34" s="27"/>
      <c r="AL34" s="27"/>
      <c r="AM34" s="23"/>
      <c r="AN34" s="48"/>
      <c r="AO34" s="27"/>
      <c r="AP34" s="27"/>
      <c r="AQ34" s="27"/>
      <c r="AR34" s="23"/>
      <c r="AS34" s="225">
        <f t="shared" si="0"/>
        <v>32</v>
      </c>
      <c r="AT34" s="146">
        <v>8</v>
      </c>
      <c r="AU34" s="52">
        <v>7</v>
      </c>
      <c r="AV34" s="52">
        <v>7</v>
      </c>
      <c r="AW34" s="148">
        <f t="shared" si="1"/>
        <v>2</v>
      </c>
      <c r="AX34" s="52">
        <v>1</v>
      </c>
      <c r="AY34" s="52">
        <v>6</v>
      </c>
      <c r="AZ34" s="156">
        <v>1</v>
      </c>
      <c r="BA34" s="238">
        <f t="shared" si="2"/>
        <v>16</v>
      </c>
      <c r="BB34" s="22" t="s">
        <v>122</v>
      </c>
      <c r="BC34" s="27" t="s">
        <v>38</v>
      </c>
      <c r="BD34" s="36"/>
      <c r="BE34" s="138"/>
      <c r="BH34" s="138"/>
      <c r="BU34" s="22" t="s">
        <v>122</v>
      </c>
      <c r="BV34" s="27" t="s">
        <v>38</v>
      </c>
    </row>
    <row r="35" spans="2:74" ht="12.75" customHeight="1" thickBot="1" thickTop="1">
      <c r="B35" s="22" t="s">
        <v>122</v>
      </c>
      <c r="C35" s="161" t="s">
        <v>251</v>
      </c>
      <c r="D35" s="27" t="s">
        <v>202</v>
      </c>
      <c r="J35" s="59"/>
      <c r="P35" s="43"/>
      <c r="Q35" s="23"/>
      <c r="R35" s="59"/>
      <c r="W35" s="59">
        <v>0</v>
      </c>
      <c r="X35" s="27">
        <v>1</v>
      </c>
      <c r="Y35" s="27">
        <v>1</v>
      </c>
      <c r="Z35" s="27">
        <v>2</v>
      </c>
      <c r="AA35" s="27">
        <v>2</v>
      </c>
      <c r="AB35" s="27">
        <v>1</v>
      </c>
      <c r="AC35" s="59"/>
      <c r="AG35" s="23"/>
      <c r="AH35" s="48"/>
      <c r="AI35" s="27"/>
      <c r="AJ35" s="27"/>
      <c r="AK35" s="27"/>
      <c r="AL35" s="27"/>
      <c r="AM35" s="23"/>
      <c r="AN35" s="48"/>
      <c r="AO35" s="27"/>
      <c r="AP35" s="27"/>
      <c r="AQ35" s="27"/>
      <c r="AR35" s="23"/>
      <c r="AS35" s="225">
        <f t="shared" si="0"/>
        <v>44.5</v>
      </c>
      <c r="AT35" s="146">
        <v>13</v>
      </c>
      <c r="AU35" s="52">
        <v>7</v>
      </c>
      <c r="AV35" s="52">
        <v>4</v>
      </c>
      <c r="AW35" s="148">
        <f t="shared" si="1"/>
        <v>7</v>
      </c>
      <c r="AX35" s="52">
        <v>4.5</v>
      </c>
      <c r="AY35" s="52">
        <v>4</v>
      </c>
      <c r="AZ35" s="156">
        <v>5</v>
      </c>
      <c r="BA35" s="238">
        <f t="shared" si="2"/>
        <v>22.25</v>
      </c>
      <c r="BB35" s="22" t="s">
        <v>122</v>
      </c>
      <c r="BC35" s="27" t="s">
        <v>202</v>
      </c>
      <c r="BD35" s="36"/>
      <c r="BE35" s="138"/>
      <c r="BH35" s="138"/>
      <c r="BU35" s="22" t="s">
        <v>122</v>
      </c>
      <c r="BV35" s="27" t="s">
        <v>202</v>
      </c>
    </row>
    <row r="36" spans="1:74" s="5" customFormat="1" ht="12.75" customHeight="1" thickBot="1" thickTop="1">
      <c r="A36" s="3">
        <v>9</v>
      </c>
      <c r="B36" s="4" t="s">
        <v>123</v>
      </c>
      <c r="C36" s="159" t="s">
        <v>252</v>
      </c>
      <c r="D36" s="5" t="s">
        <v>203</v>
      </c>
      <c r="J36" s="7"/>
      <c r="Q36" s="6"/>
      <c r="R36" s="7"/>
      <c r="W36" s="7">
        <v>1</v>
      </c>
      <c r="X36" s="5">
        <v>1</v>
      </c>
      <c r="Y36" s="5">
        <v>1</v>
      </c>
      <c r="Z36" s="5">
        <v>3</v>
      </c>
      <c r="AA36" s="5">
        <v>1</v>
      </c>
      <c r="AB36" s="5">
        <v>0</v>
      </c>
      <c r="AC36" s="7"/>
      <c r="AG36" s="6"/>
      <c r="AH36" s="25"/>
      <c r="AM36" s="6"/>
      <c r="AN36" s="25"/>
      <c r="AR36" s="6"/>
      <c r="AS36" s="225">
        <f t="shared" si="0"/>
        <v>44</v>
      </c>
      <c r="AT36" s="147">
        <v>6</v>
      </c>
      <c r="AU36" s="148">
        <v>7</v>
      </c>
      <c r="AV36" s="148">
        <v>6</v>
      </c>
      <c r="AW36" s="148">
        <f t="shared" si="1"/>
        <v>7</v>
      </c>
      <c r="AX36" s="148">
        <v>7</v>
      </c>
      <c r="AY36" s="148">
        <v>7</v>
      </c>
      <c r="AZ36" s="155">
        <v>4</v>
      </c>
      <c r="BA36" s="238">
        <f t="shared" si="2"/>
        <v>22</v>
      </c>
      <c r="BB36" s="4" t="s">
        <v>123</v>
      </c>
      <c r="BC36" s="5" t="s">
        <v>203</v>
      </c>
      <c r="BD36" s="149"/>
      <c r="BE36" s="150"/>
      <c r="BH36" s="150"/>
      <c r="BI36" s="151"/>
      <c r="BJ36" s="151"/>
      <c r="BU36" s="4" t="s">
        <v>123</v>
      </c>
      <c r="BV36" s="5" t="s">
        <v>203</v>
      </c>
    </row>
    <row r="37" spans="1:74" s="5" customFormat="1" ht="12.75" customHeight="1" thickBot="1" thickTop="1">
      <c r="A37" s="3"/>
      <c r="B37" s="4" t="s">
        <v>123</v>
      </c>
      <c r="C37" s="159" t="s">
        <v>253</v>
      </c>
      <c r="D37" s="5" t="s">
        <v>204</v>
      </c>
      <c r="J37" s="7"/>
      <c r="Q37" s="6"/>
      <c r="R37" s="7"/>
      <c r="W37" s="7">
        <v>1</v>
      </c>
      <c r="X37" s="5">
        <v>1</v>
      </c>
      <c r="Y37" s="5">
        <v>0</v>
      </c>
      <c r="Z37" s="5">
        <v>2</v>
      </c>
      <c r="AA37" s="5">
        <v>2</v>
      </c>
      <c r="AB37" s="5">
        <v>2</v>
      </c>
      <c r="AC37" s="7"/>
      <c r="AG37" s="6"/>
      <c r="AH37" s="25"/>
      <c r="AM37" s="6"/>
      <c r="AN37" s="25"/>
      <c r="AR37" s="6"/>
      <c r="AS37" s="225">
        <f t="shared" si="0"/>
        <v>29.5</v>
      </c>
      <c r="AT37" s="147">
        <v>7</v>
      </c>
      <c r="AU37" s="148">
        <v>0</v>
      </c>
      <c r="AV37" s="148">
        <v>3</v>
      </c>
      <c r="AW37" s="148">
        <f t="shared" si="1"/>
        <v>8</v>
      </c>
      <c r="AX37" s="148">
        <v>5.5</v>
      </c>
      <c r="AY37" s="148">
        <v>5</v>
      </c>
      <c r="AZ37" s="155">
        <v>1</v>
      </c>
      <c r="BA37" s="238">
        <f t="shared" si="2"/>
        <v>14.75</v>
      </c>
      <c r="BB37" s="4" t="s">
        <v>123</v>
      </c>
      <c r="BC37" s="5" t="s">
        <v>204</v>
      </c>
      <c r="BD37" s="149"/>
      <c r="BE37" s="150"/>
      <c r="BH37" s="150"/>
      <c r="BI37" s="151"/>
      <c r="BJ37" s="151"/>
      <c r="BU37" s="4" t="s">
        <v>123</v>
      </c>
      <c r="BV37" s="5" t="s">
        <v>204</v>
      </c>
    </row>
    <row r="38" spans="1:74" s="5" customFormat="1" ht="12.75" customHeight="1" thickBot="1" thickTop="1">
      <c r="A38" s="3"/>
      <c r="B38" s="4" t="s">
        <v>123</v>
      </c>
      <c r="C38" s="159" t="s">
        <v>254</v>
      </c>
      <c r="D38" s="5" t="s">
        <v>205</v>
      </c>
      <c r="J38" s="7"/>
      <c r="Q38" s="6"/>
      <c r="R38" s="7"/>
      <c r="W38" s="7"/>
      <c r="AC38" s="7"/>
      <c r="AG38" s="6"/>
      <c r="AH38" s="25"/>
      <c r="AM38" s="6"/>
      <c r="AN38" s="25"/>
      <c r="AR38" s="6"/>
      <c r="AS38" s="225">
        <f t="shared" si="0"/>
        <v>17</v>
      </c>
      <c r="AT38" s="147">
        <v>3.5</v>
      </c>
      <c r="AU38" s="148">
        <v>4</v>
      </c>
      <c r="AV38" s="148">
        <v>2</v>
      </c>
      <c r="AW38" s="148">
        <f t="shared" si="1"/>
        <v>0</v>
      </c>
      <c r="AX38" s="148">
        <v>2</v>
      </c>
      <c r="AY38" s="148">
        <v>1</v>
      </c>
      <c r="AZ38" s="155">
        <v>4.5</v>
      </c>
      <c r="BA38" s="238">
        <f t="shared" si="2"/>
        <v>8.5</v>
      </c>
      <c r="BB38" s="4" t="s">
        <v>123</v>
      </c>
      <c r="BC38" s="5" t="s">
        <v>205</v>
      </c>
      <c r="BD38" s="149"/>
      <c r="BE38" s="150"/>
      <c r="BH38" s="150"/>
      <c r="BI38" s="151"/>
      <c r="BJ38" s="151"/>
      <c r="BU38" s="4" t="s">
        <v>123</v>
      </c>
      <c r="BV38" s="5" t="s">
        <v>205</v>
      </c>
    </row>
    <row r="39" spans="1:74" s="5" customFormat="1" ht="12.75" customHeight="1" thickBot="1" thickTop="1">
      <c r="A39" s="3"/>
      <c r="B39" s="4" t="s">
        <v>123</v>
      </c>
      <c r="C39" s="159" t="s">
        <v>255</v>
      </c>
      <c r="D39" s="5" t="s">
        <v>206</v>
      </c>
      <c r="J39" s="7"/>
      <c r="Q39" s="6"/>
      <c r="R39" s="7"/>
      <c r="W39" s="7">
        <v>1</v>
      </c>
      <c r="X39" s="5">
        <v>1</v>
      </c>
      <c r="Y39" s="5">
        <v>1</v>
      </c>
      <c r="Z39" s="5">
        <v>1</v>
      </c>
      <c r="AA39" s="5">
        <v>1</v>
      </c>
      <c r="AB39" s="5">
        <v>2</v>
      </c>
      <c r="AC39" s="7"/>
      <c r="AG39" s="6"/>
      <c r="AH39" s="25"/>
      <c r="AM39" s="6"/>
      <c r="AN39" s="25"/>
      <c r="AR39" s="6"/>
      <c r="AS39" s="225">
        <f t="shared" si="0"/>
        <v>53</v>
      </c>
      <c r="AT39" s="147">
        <v>10.5</v>
      </c>
      <c r="AU39" s="148">
        <v>7</v>
      </c>
      <c r="AV39" s="148">
        <v>8</v>
      </c>
      <c r="AW39" s="148">
        <f t="shared" si="1"/>
        <v>7</v>
      </c>
      <c r="AX39" s="148">
        <v>7</v>
      </c>
      <c r="AY39" s="148">
        <v>7</v>
      </c>
      <c r="AZ39" s="155">
        <v>6.5</v>
      </c>
      <c r="BA39" s="238">
        <f t="shared" si="2"/>
        <v>26.5</v>
      </c>
      <c r="BB39" s="4" t="s">
        <v>123</v>
      </c>
      <c r="BC39" s="5" t="s">
        <v>206</v>
      </c>
      <c r="BD39" s="149"/>
      <c r="BE39" s="150"/>
      <c r="BH39" s="150"/>
      <c r="BI39" s="151"/>
      <c r="BJ39" s="151"/>
      <c r="BU39" s="4" t="s">
        <v>123</v>
      </c>
      <c r="BV39" s="5" t="s">
        <v>206</v>
      </c>
    </row>
    <row r="40" spans="1:74" ht="12.75" customHeight="1" thickBot="1" thickTop="1">
      <c r="A40" s="21">
        <v>10</v>
      </c>
      <c r="B40" s="22" t="s">
        <v>75</v>
      </c>
      <c r="C40" s="161" t="s">
        <v>256</v>
      </c>
      <c r="D40" s="27" t="s">
        <v>207</v>
      </c>
      <c r="J40" s="59"/>
      <c r="Q40" s="23"/>
      <c r="R40" s="59"/>
      <c r="W40" s="59">
        <v>1</v>
      </c>
      <c r="X40" s="27">
        <v>1</v>
      </c>
      <c r="Y40" s="27">
        <v>1</v>
      </c>
      <c r="Z40" s="27">
        <v>0</v>
      </c>
      <c r="AA40" s="27">
        <v>1</v>
      </c>
      <c r="AB40" s="27">
        <v>1</v>
      </c>
      <c r="AC40" s="59"/>
      <c r="AG40" s="23"/>
      <c r="AH40" s="48"/>
      <c r="AI40" s="27"/>
      <c r="AJ40" s="27"/>
      <c r="AK40" s="27"/>
      <c r="AL40" s="27"/>
      <c r="AM40" s="23"/>
      <c r="AN40" s="48"/>
      <c r="AO40" s="27"/>
      <c r="AP40" s="27"/>
      <c r="AQ40" s="27"/>
      <c r="AR40" s="23"/>
      <c r="AS40" s="225">
        <f t="shared" si="0"/>
        <v>34</v>
      </c>
      <c r="AT40" s="146">
        <v>9.5</v>
      </c>
      <c r="AU40" s="52">
        <v>5</v>
      </c>
      <c r="AV40" s="52">
        <v>4</v>
      </c>
      <c r="AW40" s="148">
        <f t="shared" si="1"/>
        <v>5</v>
      </c>
      <c r="AX40" s="52">
        <v>1.5</v>
      </c>
      <c r="AY40" s="52">
        <v>6</v>
      </c>
      <c r="AZ40" s="156">
        <v>3</v>
      </c>
      <c r="BA40" s="238">
        <f t="shared" si="2"/>
        <v>17</v>
      </c>
      <c r="BB40" s="22" t="s">
        <v>75</v>
      </c>
      <c r="BC40" s="27" t="s">
        <v>207</v>
      </c>
      <c r="BD40" s="36"/>
      <c r="BE40" s="138"/>
      <c r="BH40" s="138"/>
      <c r="BU40" s="22" t="s">
        <v>75</v>
      </c>
      <c r="BV40" s="27" t="s">
        <v>207</v>
      </c>
    </row>
    <row r="41" spans="2:74" ht="12.75" customHeight="1" thickBot="1" thickTop="1">
      <c r="B41" s="22" t="s">
        <v>75</v>
      </c>
      <c r="C41" s="161" t="s">
        <v>257</v>
      </c>
      <c r="D41" s="27" t="s">
        <v>208</v>
      </c>
      <c r="J41" s="59"/>
      <c r="Q41" s="23"/>
      <c r="R41" s="59"/>
      <c r="W41" s="59">
        <v>1</v>
      </c>
      <c r="X41" s="27">
        <v>1</v>
      </c>
      <c r="Y41" s="27">
        <v>1</v>
      </c>
      <c r="Z41" s="27">
        <v>0</v>
      </c>
      <c r="AA41" s="27">
        <v>1</v>
      </c>
      <c r="AB41" s="27">
        <v>1</v>
      </c>
      <c r="AC41" s="59"/>
      <c r="AG41" s="23"/>
      <c r="AH41" s="48"/>
      <c r="AI41" s="27"/>
      <c r="AJ41" s="27"/>
      <c r="AK41" s="27"/>
      <c r="AL41" s="27"/>
      <c r="AM41" s="23"/>
      <c r="AN41" s="48"/>
      <c r="AO41" s="27"/>
      <c r="AP41" s="27"/>
      <c r="AQ41" s="27"/>
      <c r="AR41" s="23"/>
      <c r="AS41" s="225">
        <f t="shared" si="0"/>
        <v>34.5</v>
      </c>
      <c r="AT41" s="146">
        <v>4.5</v>
      </c>
      <c r="AU41" s="52">
        <v>6</v>
      </c>
      <c r="AV41" s="52">
        <v>7</v>
      </c>
      <c r="AW41" s="148">
        <f t="shared" si="1"/>
        <v>5</v>
      </c>
      <c r="AX41" s="52">
        <v>2</v>
      </c>
      <c r="AY41" s="52">
        <v>8</v>
      </c>
      <c r="AZ41" s="156">
        <v>2</v>
      </c>
      <c r="BA41" s="238">
        <f t="shared" si="2"/>
        <v>17.25</v>
      </c>
      <c r="BB41" s="22" t="s">
        <v>75</v>
      </c>
      <c r="BC41" s="27" t="s">
        <v>208</v>
      </c>
      <c r="BD41" s="36"/>
      <c r="BE41" s="138"/>
      <c r="BH41" s="138"/>
      <c r="BU41" s="22" t="s">
        <v>75</v>
      </c>
      <c r="BV41" s="27" t="s">
        <v>208</v>
      </c>
    </row>
    <row r="42" spans="2:74" ht="12.75" customHeight="1" thickBot="1" thickTop="1">
      <c r="B42" s="22" t="s">
        <v>75</v>
      </c>
      <c r="C42" s="161" t="s">
        <v>258</v>
      </c>
      <c r="D42" s="27" t="s">
        <v>209</v>
      </c>
      <c r="J42" s="59"/>
      <c r="Q42" s="23"/>
      <c r="R42" s="59"/>
      <c r="W42" s="59">
        <v>1</v>
      </c>
      <c r="X42" s="27">
        <v>1</v>
      </c>
      <c r="Y42" s="27">
        <v>1</v>
      </c>
      <c r="Z42" s="27">
        <v>0</v>
      </c>
      <c r="AA42" s="27">
        <v>1</v>
      </c>
      <c r="AB42" s="27">
        <v>1</v>
      </c>
      <c r="AC42" s="59"/>
      <c r="AG42" s="23"/>
      <c r="AH42" s="48"/>
      <c r="AI42" s="27"/>
      <c r="AJ42" s="27"/>
      <c r="AK42" s="27"/>
      <c r="AL42" s="27"/>
      <c r="AM42" s="23"/>
      <c r="AN42" s="48"/>
      <c r="AO42" s="27"/>
      <c r="AP42" s="27"/>
      <c r="AQ42" s="27"/>
      <c r="AR42" s="23"/>
      <c r="AS42" s="225">
        <f t="shared" si="0"/>
        <v>32</v>
      </c>
      <c r="AT42" s="146">
        <v>8</v>
      </c>
      <c r="AU42" s="52">
        <v>5</v>
      </c>
      <c r="AV42" s="52">
        <v>6</v>
      </c>
      <c r="AW42" s="148">
        <f t="shared" si="1"/>
        <v>5</v>
      </c>
      <c r="AX42" s="52">
        <v>1</v>
      </c>
      <c r="AY42" s="52">
        <v>3</v>
      </c>
      <c r="AZ42" s="156">
        <v>4</v>
      </c>
      <c r="BA42" s="238">
        <f t="shared" si="2"/>
        <v>16</v>
      </c>
      <c r="BB42" s="22" t="s">
        <v>75</v>
      </c>
      <c r="BC42" s="27" t="s">
        <v>209</v>
      </c>
      <c r="BD42" s="36"/>
      <c r="BE42" s="138"/>
      <c r="BH42" s="138"/>
      <c r="BU42" s="22" t="s">
        <v>75</v>
      </c>
      <c r="BV42" s="27" t="s">
        <v>209</v>
      </c>
    </row>
    <row r="43" spans="2:74" ht="12.75" customHeight="1" thickBot="1" thickTop="1">
      <c r="B43" s="22" t="s">
        <v>75</v>
      </c>
      <c r="C43" s="161" t="s">
        <v>259</v>
      </c>
      <c r="D43" s="27" t="s">
        <v>210</v>
      </c>
      <c r="J43" s="59"/>
      <c r="Q43" s="23"/>
      <c r="R43" s="59"/>
      <c r="W43" s="59">
        <v>1</v>
      </c>
      <c r="X43" s="27">
        <v>1</v>
      </c>
      <c r="Y43" s="27">
        <v>1</v>
      </c>
      <c r="Z43" s="27">
        <v>2</v>
      </c>
      <c r="AA43" s="27">
        <v>1</v>
      </c>
      <c r="AB43" s="27">
        <v>3</v>
      </c>
      <c r="AC43" s="59"/>
      <c r="AG43" s="23"/>
      <c r="AH43" s="48"/>
      <c r="AI43" s="27"/>
      <c r="AJ43" s="27"/>
      <c r="AK43" s="27"/>
      <c r="AL43" s="27"/>
      <c r="AM43" s="23"/>
      <c r="AN43" s="48"/>
      <c r="AO43" s="27"/>
      <c r="AP43" s="27"/>
      <c r="AQ43" s="27"/>
      <c r="AR43" s="23"/>
      <c r="AS43" s="225">
        <f t="shared" si="0"/>
        <v>47.5</v>
      </c>
      <c r="AT43" s="146">
        <v>7</v>
      </c>
      <c r="AU43" s="52">
        <v>9</v>
      </c>
      <c r="AV43" s="52">
        <v>8</v>
      </c>
      <c r="AW43" s="148">
        <f t="shared" si="1"/>
        <v>9</v>
      </c>
      <c r="AX43" s="52">
        <v>2.5</v>
      </c>
      <c r="AY43" s="52">
        <v>7</v>
      </c>
      <c r="AZ43" s="156">
        <v>5</v>
      </c>
      <c r="BA43" s="238">
        <f t="shared" si="2"/>
        <v>23.75</v>
      </c>
      <c r="BB43" s="22" t="s">
        <v>75</v>
      </c>
      <c r="BC43" s="27" t="s">
        <v>210</v>
      </c>
      <c r="BD43" s="36"/>
      <c r="BE43" s="138"/>
      <c r="BH43" s="138"/>
      <c r="BU43" s="22" t="s">
        <v>75</v>
      </c>
      <c r="BV43" s="27" t="s">
        <v>210</v>
      </c>
    </row>
    <row r="44" spans="1:74" s="5" customFormat="1" ht="12.75" customHeight="1" thickBot="1" thickTop="1">
      <c r="A44" s="3">
        <v>11</v>
      </c>
      <c r="B44" s="4" t="s">
        <v>215</v>
      </c>
      <c r="C44" s="159" t="s">
        <v>260</v>
      </c>
      <c r="D44" s="5" t="s">
        <v>211</v>
      </c>
      <c r="J44" s="7"/>
      <c r="Q44" s="6"/>
      <c r="R44" s="7"/>
      <c r="W44" s="7">
        <v>1</v>
      </c>
      <c r="X44" s="5">
        <v>1</v>
      </c>
      <c r="Y44" s="5">
        <v>0</v>
      </c>
      <c r="Z44" s="5">
        <v>1</v>
      </c>
      <c r="AA44" s="5">
        <v>1</v>
      </c>
      <c r="AB44" s="5">
        <v>0</v>
      </c>
      <c r="AC44" s="7"/>
      <c r="AG44" s="6"/>
      <c r="AH44" s="25"/>
      <c r="AM44" s="6"/>
      <c r="AN44" s="25"/>
      <c r="AR44" s="6"/>
      <c r="AS44" s="225">
        <f t="shared" si="0"/>
        <v>70.5</v>
      </c>
      <c r="AT44" s="147">
        <v>6.5</v>
      </c>
      <c r="AU44" s="148">
        <v>6</v>
      </c>
      <c r="AV44" s="148">
        <v>6</v>
      </c>
      <c r="AW44" s="148">
        <f t="shared" si="1"/>
        <v>4</v>
      </c>
      <c r="AX44" s="148">
        <v>35</v>
      </c>
      <c r="AY44" s="148">
        <v>8</v>
      </c>
      <c r="AZ44" s="155">
        <v>5</v>
      </c>
      <c r="BA44" s="238">
        <f t="shared" si="2"/>
        <v>35.25</v>
      </c>
      <c r="BB44" s="4" t="s">
        <v>215</v>
      </c>
      <c r="BC44" s="5" t="s">
        <v>211</v>
      </c>
      <c r="BD44" s="149"/>
      <c r="BE44" s="150"/>
      <c r="BH44" s="150"/>
      <c r="BI44" s="151"/>
      <c r="BJ44" s="151"/>
      <c r="BU44" s="4" t="s">
        <v>215</v>
      </c>
      <c r="BV44" s="5" t="s">
        <v>211</v>
      </c>
    </row>
    <row r="45" spans="1:74" s="5" customFormat="1" ht="12.75" customHeight="1" thickBot="1" thickTop="1">
      <c r="A45" s="3"/>
      <c r="B45" s="4" t="s">
        <v>215</v>
      </c>
      <c r="C45" s="159" t="s">
        <v>261</v>
      </c>
      <c r="D45" s="5" t="s">
        <v>212</v>
      </c>
      <c r="J45" s="7"/>
      <c r="Q45" s="6"/>
      <c r="R45" s="7"/>
      <c r="W45" s="7">
        <v>1</v>
      </c>
      <c r="X45" s="5">
        <v>1</v>
      </c>
      <c r="Y45" s="5">
        <v>0</v>
      </c>
      <c r="Z45" s="5">
        <v>0</v>
      </c>
      <c r="AA45" s="5">
        <v>0</v>
      </c>
      <c r="AB45" s="5">
        <v>0</v>
      </c>
      <c r="AC45" s="7"/>
      <c r="AG45" s="6"/>
      <c r="AH45" s="25"/>
      <c r="AM45" s="6"/>
      <c r="AN45" s="25"/>
      <c r="AR45" s="6"/>
      <c r="AS45" s="225">
        <f t="shared" si="0"/>
        <v>23.5</v>
      </c>
      <c r="AT45" s="147">
        <v>5</v>
      </c>
      <c r="AU45" s="148">
        <v>5</v>
      </c>
      <c r="AV45" s="148">
        <v>2</v>
      </c>
      <c r="AW45" s="148">
        <f t="shared" si="1"/>
        <v>2</v>
      </c>
      <c r="AX45" s="148">
        <v>0.5</v>
      </c>
      <c r="AY45" s="148">
        <v>7</v>
      </c>
      <c r="AZ45" s="155">
        <v>2</v>
      </c>
      <c r="BA45" s="238">
        <f t="shared" si="2"/>
        <v>11.75</v>
      </c>
      <c r="BB45" s="4" t="s">
        <v>215</v>
      </c>
      <c r="BC45" s="5" t="s">
        <v>212</v>
      </c>
      <c r="BD45" s="149"/>
      <c r="BE45" s="150"/>
      <c r="BH45" s="150"/>
      <c r="BI45" s="151"/>
      <c r="BJ45" s="151"/>
      <c r="BU45" s="4" t="s">
        <v>215</v>
      </c>
      <c r="BV45" s="5" t="s">
        <v>212</v>
      </c>
    </row>
    <row r="46" spans="1:74" s="5" customFormat="1" ht="12.75" customHeight="1" thickBot="1" thickTop="1">
      <c r="A46" s="3"/>
      <c r="B46" s="4" t="s">
        <v>215</v>
      </c>
      <c r="C46" s="159" t="s">
        <v>262</v>
      </c>
      <c r="D46" s="5" t="s">
        <v>213</v>
      </c>
      <c r="J46" s="7"/>
      <c r="Q46" s="6"/>
      <c r="R46" s="7"/>
      <c r="W46" s="7">
        <v>1</v>
      </c>
      <c r="X46" s="5">
        <v>1</v>
      </c>
      <c r="Y46" s="5">
        <v>1</v>
      </c>
      <c r="Z46" s="5">
        <v>0</v>
      </c>
      <c r="AA46" s="5">
        <v>1</v>
      </c>
      <c r="AB46" s="5">
        <v>0</v>
      </c>
      <c r="AC46" s="7"/>
      <c r="AG46" s="6"/>
      <c r="AH46" s="25"/>
      <c r="AM46" s="6"/>
      <c r="AN46" s="25"/>
      <c r="AR46" s="6"/>
      <c r="AS46" s="225">
        <f t="shared" si="0"/>
        <v>31</v>
      </c>
      <c r="AT46" s="147">
        <v>6.5</v>
      </c>
      <c r="AU46" s="148">
        <v>5</v>
      </c>
      <c r="AV46" s="148">
        <v>4</v>
      </c>
      <c r="AW46" s="148">
        <f t="shared" si="1"/>
        <v>4</v>
      </c>
      <c r="AX46" s="148">
        <v>1</v>
      </c>
      <c r="AY46" s="148">
        <v>7</v>
      </c>
      <c r="AZ46" s="155">
        <v>3.5</v>
      </c>
      <c r="BA46" s="238">
        <f t="shared" si="2"/>
        <v>15.5</v>
      </c>
      <c r="BB46" s="4" t="s">
        <v>215</v>
      </c>
      <c r="BC46" s="5" t="s">
        <v>213</v>
      </c>
      <c r="BD46" s="149"/>
      <c r="BE46" s="150"/>
      <c r="BH46" s="150"/>
      <c r="BI46" s="151"/>
      <c r="BJ46" s="151"/>
      <c r="BU46" s="4" t="s">
        <v>215</v>
      </c>
      <c r="BV46" s="5" t="s">
        <v>213</v>
      </c>
    </row>
    <row r="47" spans="1:74" s="5" customFormat="1" ht="12.75" customHeight="1" thickBot="1" thickTop="1">
      <c r="A47" s="3"/>
      <c r="B47" s="4" t="s">
        <v>215</v>
      </c>
      <c r="C47" s="159" t="s">
        <v>263</v>
      </c>
      <c r="D47" s="5" t="s">
        <v>214</v>
      </c>
      <c r="J47" s="7"/>
      <c r="Q47" s="6"/>
      <c r="R47" s="7"/>
      <c r="W47" s="7">
        <v>1</v>
      </c>
      <c r="X47" s="5">
        <v>1</v>
      </c>
      <c r="Y47" s="5">
        <v>1</v>
      </c>
      <c r="Z47" s="5">
        <v>1</v>
      </c>
      <c r="AA47" s="5">
        <v>2</v>
      </c>
      <c r="AB47" s="5">
        <v>1</v>
      </c>
      <c r="AC47" s="7"/>
      <c r="AG47" s="6"/>
      <c r="AH47" s="25"/>
      <c r="AM47" s="6"/>
      <c r="AN47" s="25"/>
      <c r="AR47" s="6"/>
      <c r="AS47" s="225">
        <f t="shared" si="0"/>
        <v>37</v>
      </c>
      <c r="AT47" s="147">
        <v>8</v>
      </c>
      <c r="AU47" s="148">
        <v>5</v>
      </c>
      <c r="AV47" s="148">
        <v>6</v>
      </c>
      <c r="AW47" s="148">
        <f t="shared" si="1"/>
        <v>7</v>
      </c>
      <c r="AX47" s="148">
        <v>1</v>
      </c>
      <c r="AY47" s="148">
        <v>5</v>
      </c>
      <c r="AZ47" s="155">
        <v>5</v>
      </c>
      <c r="BA47" s="238">
        <f t="shared" si="2"/>
        <v>18.5</v>
      </c>
      <c r="BB47" s="4" t="s">
        <v>215</v>
      </c>
      <c r="BC47" s="5" t="s">
        <v>214</v>
      </c>
      <c r="BD47" s="149"/>
      <c r="BE47" s="150"/>
      <c r="BH47" s="150"/>
      <c r="BI47" s="151"/>
      <c r="BJ47" s="151"/>
      <c r="BU47" s="4" t="s">
        <v>215</v>
      </c>
      <c r="BV47" s="5" t="s">
        <v>214</v>
      </c>
    </row>
    <row r="48" spans="1:74" ht="12.75" customHeight="1" thickBot="1" thickTop="1">
      <c r="A48" s="21">
        <v>12</v>
      </c>
      <c r="B48" s="22" t="s">
        <v>268</v>
      </c>
      <c r="C48" s="161" t="s">
        <v>264</v>
      </c>
      <c r="D48" s="27" t="s">
        <v>216</v>
      </c>
      <c r="J48" s="59"/>
      <c r="Q48" s="23"/>
      <c r="R48" s="59"/>
      <c r="W48" s="59">
        <v>1</v>
      </c>
      <c r="X48" s="27">
        <v>0</v>
      </c>
      <c r="Y48" s="27">
        <v>1</v>
      </c>
      <c r="Z48" s="27">
        <v>0</v>
      </c>
      <c r="AA48" s="27">
        <v>1</v>
      </c>
      <c r="AB48" s="27">
        <v>0</v>
      </c>
      <c r="AC48" s="59"/>
      <c r="AG48" s="23"/>
      <c r="AH48" s="48"/>
      <c r="AI48" s="27"/>
      <c r="AJ48" s="27"/>
      <c r="AK48" s="27"/>
      <c r="AL48" s="27"/>
      <c r="AM48" s="23"/>
      <c r="AN48" s="48"/>
      <c r="AO48" s="27"/>
      <c r="AP48" s="27"/>
      <c r="AQ48" s="27"/>
      <c r="AR48" s="23"/>
      <c r="AS48" s="225">
        <f t="shared" si="0"/>
        <v>18</v>
      </c>
      <c r="AT48" s="146">
        <v>3</v>
      </c>
      <c r="AU48" s="52">
        <v>2</v>
      </c>
      <c r="AV48" s="52">
        <v>3</v>
      </c>
      <c r="AW48" s="148">
        <f t="shared" si="1"/>
        <v>3</v>
      </c>
      <c r="AX48" s="52">
        <v>1</v>
      </c>
      <c r="AY48" s="52">
        <v>5</v>
      </c>
      <c r="AZ48" s="156">
        <v>1</v>
      </c>
      <c r="BA48" s="238">
        <f t="shared" si="2"/>
        <v>9</v>
      </c>
      <c r="BB48" s="22" t="s">
        <v>268</v>
      </c>
      <c r="BC48" s="27" t="s">
        <v>216</v>
      </c>
      <c r="BD48" s="36"/>
      <c r="BE48" s="138"/>
      <c r="BH48" s="138"/>
      <c r="BU48" s="22" t="s">
        <v>268</v>
      </c>
      <c r="BV48" s="27" t="s">
        <v>216</v>
      </c>
    </row>
    <row r="49" spans="2:74" ht="12.75" customHeight="1" thickBot="1" thickTop="1">
      <c r="B49" s="22" t="s">
        <v>268</v>
      </c>
      <c r="C49" s="161" t="s">
        <v>265</v>
      </c>
      <c r="D49" s="27" t="s">
        <v>152</v>
      </c>
      <c r="J49" s="59"/>
      <c r="Q49" s="23"/>
      <c r="R49" s="59"/>
      <c r="W49" s="59">
        <v>0</v>
      </c>
      <c r="X49" s="27">
        <v>0</v>
      </c>
      <c r="Y49" s="27">
        <v>1</v>
      </c>
      <c r="Z49" s="27">
        <v>1</v>
      </c>
      <c r="AA49" s="27">
        <v>0</v>
      </c>
      <c r="AB49" s="27">
        <v>1</v>
      </c>
      <c r="AC49" s="59"/>
      <c r="AG49" s="23"/>
      <c r="AH49" s="48"/>
      <c r="AI49" s="27"/>
      <c r="AJ49" s="27"/>
      <c r="AK49" s="27"/>
      <c r="AL49" s="27"/>
      <c r="AM49" s="23"/>
      <c r="AN49" s="48"/>
      <c r="AO49" s="27"/>
      <c r="AP49" s="27"/>
      <c r="AQ49" s="27"/>
      <c r="AR49" s="23"/>
      <c r="AS49" s="225">
        <f t="shared" si="0"/>
        <v>23</v>
      </c>
      <c r="AT49" s="146">
        <v>4.5</v>
      </c>
      <c r="AU49" s="52">
        <v>3</v>
      </c>
      <c r="AV49" s="52">
        <v>6</v>
      </c>
      <c r="AW49" s="148">
        <f t="shared" si="1"/>
        <v>3</v>
      </c>
      <c r="AX49" s="52">
        <v>2.5</v>
      </c>
      <c r="AY49" s="52">
        <v>4</v>
      </c>
      <c r="AZ49" s="156">
        <v>0</v>
      </c>
      <c r="BA49" s="238">
        <f t="shared" si="2"/>
        <v>11.5</v>
      </c>
      <c r="BB49" s="22" t="s">
        <v>268</v>
      </c>
      <c r="BC49" s="27" t="s">
        <v>152</v>
      </c>
      <c r="BD49" s="36"/>
      <c r="BE49" s="138"/>
      <c r="BH49" s="138"/>
      <c r="BU49" s="22" t="s">
        <v>268</v>
      </c>
      <c r="BV49" s="27" t="s">
        <v>152</v>
      </c>
    </row>
    <row r="50" spans="2:74" ht="12.75" customHeight="1" thickBot="1" thickTop="1">
      <c r="B50" s="22" t="s">
        <v>268</v>
      </c>
      <c r="C50" s="161" t="s">
        <v>266</v>
      </c>
      <c r="D50" s="27" t="s">
        <v>153</v>
      </c>
      <c r="J50" s="59"/>
      <c r="Q50" s="23"/>
      <c r="R50" s="59"/>
      <c r="W50" s="59">
        <v>0</v>
      </c>
      <c r="X50" s="27">
        <v>0</v>
      </c>
      <c r="Y50" s="27">
        <v>1</v>
      </c>
      <c r="Z50" s="27">
        <v>0</v>
      </c>
      <c r="AA50" s="27">
        <v>2</v>
      </c>
      <c r="AB50" s="27">
        <v>1</v>
      </c>
      <c r="AC50" s="59"/>
      <c r="AG50" s="23"/>
      <c r="AH50" s="48"/>
      <c r="AI50" s="27"/>
      <c r="AJ50" s="27"/>
      <c r="AK50" s="27"/>
      <c r="AL50" s="27"/>
      <c r="AM50" s="23"/>
      <c r="AN50" s="48"/>
      <c r="AO50" s="27"/>
      <c r="AP50" s="27"/>
      <c r="AQ50" s="27"/>
      <c r="AR50" s="23"/>
      <c r="AS50" s="225">
        <f t="shared" si="0"/>
        <v>17</v>
      </c>
      <c r="AT50" s="146">
        <v>5</v>
      </c>
      <c r="AU50" s="52">
        <v>2</v>
      </c>
      <c r="AV50" s="52">
        <v>1</v>
      </c>
      <c r="AW50" s="148">
        <f t="shared" si="1"/>
        <v>4</v>
      </c>
      <c r="AX50" s="52">
        <v>1</v>
      </c>
      <c r="AY50" s="52">
        <v>3</v>
      </c>
      <c r="AZ50" s="156">
        <v>1</v>
      </c>
      <c r="BA50" s="238">
        <f t="shared" si="2"/>
        <v>8.5</v>
      </c>
      <c r="BB50" s="22" t="s">
        <v>268</v>
      </c>
      <c r="BC50" s="27" t="s">
        <v>153</v>
      </c>
      <c r="BD50" s="36"/>
      <c r="BE50" s="138"/>
      <c r="BH50" s="138"/>
      <c r="BU50" s="22" t="s">
        <v>268</v>
      </c>
      <c r="BV50" s="27" t="s">
        <v>153</v>
      </c>
    </row>
    <row r="51" spans="2:74" ht="12.75" customHeight="1" thickBot="1" thickTop="1">
      <c r="B51" s="22" t="s">
        <v>268</v>
      </c>
      <c r="C51" s="161" t="s">
        <v>267</v>
      </c>
      <c r="D51" s="27" t="s">
        <v>154</v>
      </c>
      <c r="J51" s="59"/>
      <c r="Q51" s="23"/>
      <c r="R51" s="59"/>
      <c r="W51" s="59">
        <v>1</v>
      </c>
      <c r="X51" s="27">
        <v>0</v>
      </c>
      <c r="Y51" s="27">
        <v>1</v>
      </c>
      <c r="Z51" s="27">
        <v>0</v>
      </c>
      <c r="AA51" s="27">
        <v>0</v>
      </c>
      <c r="AB51" s="27">
        <v>0</v>
      </c>
      <c r="AC51" s="59"/>
      <c r="AG51" s="23"/>
      <c r="AH51" s="48"/>
      <c r="AI51" s="27"/>
      <c r="AJ51" s="27"/>
      <c r="AK51" s="27"/>
      <c r="AL51" s="27"/>
      <c r="AM51" s="23"/>
      <c r="AN51" s="48"/>
      <c r="AO51" s="27"/>
      <c r="AP51" s="27"/>
      <c r="AQ51" s="27"/>
      <c r="AR51" s="23"/>
      <c r="AS51" s="225">
        <f t="shared" si="0"/>
        <v>7</v>
      </c>
      <c r="AT51" s="146">
        <v>1.5</v>
      </c>
      <c r="AU51" s="52">
        <v>1</v>
      </c>
      <c r="AV51" s="52">
        <v>1</v>
      </c>
      <c r="AW51" s="148">
        <f t="shared" si="1"/>
        <v>2</v>
      </c>
      <c r="AX51" s="52">
        <v>0.5</v>
      </c>
      <c r="AY51" s="52">
        <v>0</v>
      </c>
      <c r="AZ51" s="156">
        <v>1</v>
      </c>
      <c r="BA51" s="238">
        <f t="shared" si="2"/>
        <v>3.5</v>
      </c>
      <c r="BB51" s="22" t="s">
        <v>268</v>
      </c>
      <c r="BC51" s="27" t="s">
        <v>154</v>
      </c>
      <c r="BD51" s="36"/>
      <c r="BE51" s="138"/>
      <c r="BH51" s="138"/>
      <c r="BU51" s="22" t="s">
        <v>268</v>
      </c>
      <c r="BV51" s="27" t="s">
        <v>154</v>
      </c>
    </row>
    <row r="52" spans="1:74" s="5" customFormat="1" ht="12.75" customHeight="1" thickBot="1" thickTop="1">
      <c r="A52" s="3">
        <v>13</v>
      </c>
      <c r="B52" s="4" t="s">
        <v>124</v>
      </c>
      <c r="C52" s="159" t="s">
        <v>269</v>
      </c>
      <c r="D52" s="5" t="s">
        <v>155</v>
      </c>
      <c r="J52" s="7"/>
      <c r="Q52" s="6"/>
      <c r="R52" s="7"/>
      <c r="W52" s="7">
        <v>1</v>
      </c>
      <c r="X52" s="5">
        <v>1</v>
      </c>
      <c r="Y52" s="5">
        <v>1</v>
      </c>
      <c r="Z52" s="5">
        <v>2</v>
      </c>
      <c r="AA52" s="5">
        <v>2</v>
      </c>
      <c r="AB52" s="5">
        <v>0</v>
      </c>
      <c r="AC52" s="7"/>
      <c r="AG52" s="6"/>
      <c r="AH52" s="25"/>
      <c r="AM52" s="6"/>
      <c r="AN52" s="25"/>
      <c r="AR52" s="6"/>
      <c r="AS52" s="225">
        <f t="shared" si="0"/>
        <v>42</v>
      </c>
      <c r="AT52" s="147">
        <v>11.5</v>
      </c>
      <c r="AU52" s="148">
        <v>9</v>
      </c>
      <c r="AV52" s="148">
        <v>6</v>
      </c>
      <c r="AW52" s="148">
        <f t="shared" si="1"/>
        <v>7</v>
      </c>
      <c r="AX52" s="148">
        <v>4.5</v>
      </c>
      <c r="AY52" s="148">
        <v>3</v>
      </c>
      <c r="AZ52" s="155">
        <v>1</v>
      </c>
      <c r="BA52" s="238">
        <f t="shared" si="2"/>
        <v>21</v>
      </c>
      <c r="BB52" s="4" t="s">
        <v>124</v>
      </c>
      <c r="BC52" s="5" t="s">
        <v>155</v>
      </c>
      <c r="BD52" s="149"/>
      <c r="BE52" s="150"/>
      <c r="BH52" s="150"/>
      <c r="BI52" s="151"/>
      <c r="BJ52" s="151"/>
      <c r="BU52" s="4" t="s">
        <v>124</v>
      </c>
      <c r="BV52" s="5" t="s">
        <v>155</v>
      </c>
    </row>
    <row r="53" spans="1:74" s="5" customFormat="1" ht="12.75" customHeight="1" thickBot="1" thickTop="1">
      <c r="A53" s="3"/>
      <c r="B53" s="4" t="s">
        <v>124</v>
      </c>
      <c r="C53" s="159" t="s">
        <v>99</v>
      </c>
      <c r="D53" s="5" t="s">
        <v>156</v>
      </c>
      <c r="J53" s="7"/>
      <c r="Q53" s="6"/>
      <c r="R53" s="7"/>
      <c r="W53" s="7">
        <v>1</v>
      </c>
      <c r="X53" s="5">
        <v>1</v>
      </c>
      <c r="Y53" s="5">
        <v>1</v>
      </c>
      <c r="Z53" s="5">
        <v>2</v>
      </c>
      <c r="AA53" s="5">
        <v>1</v>
      </c>
      <c r="AB53" s="5">
        <v>2</v>
      </c>
      <c r="AC53" s="7"/>
      <c r="AG53" s="6"/>
      <c r="AH53" s="25"/>
      <c r="AM53" s="6"/>
      <c r="AN53" s="25"/>
      <c r="AR53" s="6"/>
      <c r="AS53" s="225">
        <f t="shared" si="0"/>
        <v>42</v>
      </c>
      <c r="AT53" s="147">
        <v>10</v>
      </c>
      <c r="AU53" s="148">
        <v>7</v>
      </c>
      <c r="AV53" s="148">
        <v>9</v>
      </c>
      <c r="AW53" s="148">
        <f t="shared" si="1"/>
        <v>8</v>
      </c>
      <c r="AX53" s="148">
        <v>2</v>
      </c>
      <c r="AY53" s="148">
        <v>5</v>
      </c>
      <c r="AZ53" s="155">
        <v>1</v>
      </c>
      <c r="BA53" s="238">
        <f t="shared" si="2"/>
        <v>21</v>
      </c>
      <c r="BB53" s="4" t="s">
        <v>124</v>
      </c>
      <c r="BC53" s="5" t="s">
        <v>156</v>
      </c>
      <c r="BD53" s="149"/>
      <c r="BE53" s="150"/>
      <c r="BH53" s="150"/>
      <c r="BI53" s="151"/>
      <c r="BJ53" s="151"/>
      <c r="BU53" s="4" t="s">
        <v>124</v>
      </c>
      <c r="BV53" s="5" t="s">
        <v>156</v>
      </c>
    </row>
    <row r="54" spans="1:74" s="5" customFormat="1" ht="12.75" customHeight="1" thickBot="1" thickTop="1">
      <c r="A54" s="3"/>
      <c r="B54" s="4" t="s">
        <v>124</v>
      </c>
      <c r="C54" s="159" t="s">
        <v>100</v>
      </c>
      <c r="D54" s="5" t="s">
        <v>159</v>
      </c>
      <c r="J54" s="7"/>
      <c r="Q54" s="6"/>
      <c r="R54" s="7"/>
      <c r="W54" s="7">
        <v>1</v>
      </c>
      <c r="X54" s="5">
        <v>1</v>
      </c>
      <c r="Y54" s="5">
        <v>1</v>
      </c>
      <c r="Z54" s="5">
        <v>1</v>
      </c>
      <c r="AA54" s="5">
        <v>0</v>
      </c>
      <c r="AB54" s="5">
        <v>1</v>
      </c>
      <c r="AC54" s="7"/>
      <c r="AG54" s="6"/>
      <c r="AH54" s="25"/>
      <c r="AM54" s="6"/>
      <c r="AN54" s="25"/>
      <c r="AR54" s="6"/>
      <c r="AS54" s="225">
        <f t="shared" si="0"/>
        <v>42</v>
      </c>
      <c r="AT54" s="147">
        <v>8</v>
      </c>
      <c r="AU54" s="148">
        <v>5</v>
      </c>
      <c r="AV54" s="148">
        <v>8</v>
      </c>
      <c r="AW54" s="148">
        <f t="shared" si="1"/>
        <v>5</v>
      </c>
      <c r="AX54" s="148">
        <v>5</v>
      </c>
      <c r="AY54" s="148">
        <v>8</v>
      </c>
      <c r="AZ54" s="155">
        <v>3</v>
      </c>
      <c r="BA54" s="238">
        <f t="shared" si="2"/>
        <v>21</v>
      </c>
      <c r="BB54" s="4" t="s">
        <v>124</v>
      </c>
      <c r="BC54" s="5" t="s">
        <v>159</v>
      </c>
      <c r="BD54" s="149"/>
      <c r="BE54" s="150"/>
      <c r="BH54" s="150"/>
      <c r="BI54" s="151"/>
      <c r="BJ54" s="151"/>
      <c r="BU54" s="4" t="s">
        <v>124</v>
      </c>
      <c r="BV54" s="5" t="s">
        <v>159</v>
      </c>
    </row>
    <row r="55" spans="1:74" s="5" customFormat="1" ht="12.75" customHeight="1" thickBot="1" thickTop="1">
      <c r="A55" s="3"/>
      <c r="B55" s="4" t="s">
        <v>124</v>
      </c>
      <c r="C55" s="159" t="s">
        <v>101</v>
      </c>
      <c r="D55" s="5" t="s">
        <v>160</v>
      </c>
      <c r="J55" s="7"/>
      <c r="Q55" s="6"/>
      <c r="R55" s="7"/>
      <c r="W55" s="7">
        <v>0</v>
      </c>
      <c r="X55" s="5">
        <v>0</v>
      </c>
      <c r="Y55" s="5">
        <v>0</v>
      </c>
      <c r="Z55" s="5">
        <v>1</v>
      </c>
      <c r="AA55" s="5">
        <v>0</v>
      </c>
      <c r="AB55" s="5">
        <v>1</v>
      </c>
      <c r="AC55" s="7"/>
      <c r="AG55" s="6"/>
      <c r="AH55" s="25"/>
      <c r="AM55" s="6"/>
      <c r="AN55" s="25"/>
      <c r="AR55" s="6"/>
      <c r="AS55" s="225">
        <f t="shared" si="0"/>
        <v>24</v>
      </c>
      <c r="AT55" s="147">
        <v>5.5</v>
      </c>
      <c r="AU55" s="148">
        <v>5</v>
      </c>
      <c r="AV55" s="148">
        <v>2</v>
      </c>
      <c r="AW55" s="148">
        <f t="shared" si="1"/>
        <v>2</v>
      </c>
      <c r="AX55" s="148">
        <v>6</v>
      </c>
      <c r="AY55" s="148">
        <v>3</v>
      </c>
      <c r="AZ55" s="155">
        <v>0.5</v>
      </c>
      <c r="BA55" s="238">
        <f t="shared" si="2"/>
        <v>12</v>
      </c>
      <c r="BB55" s="4" t="s">
        <v>124</v>
      </c>
      <c r="BC55" s="5" t="s">
        <v>160</v>
      </c>
      <c r="BD55" s="149"/>
      <c r="BE55" s="150"/>
      <c r="BH55" s="150"/>
      <c r="BI55" s="151"/>
      <c r="BJ55" s="151"/>
      <c r="BU55" s="4" t="s">
        <v>124</v>
      </c>
      <c r="BV55" s="5" t="s">
        <v>160</v>
      </c>
    </row>
    <row r="56" spans="1:74" ht="12.75" customHeight="1" thickBot="1" thickTop="1">
      <c r="A56" s="21">
        <v>14</v>
      </c>
      <c r="B56" s="22" t="s">
        <v>125</v>
      </c>
      <c r="C56" s="161" t="s">
        <v>102</v>
      </c>
      <c r="D56" s="27" t="s">
        <v>161</v>
      </c>
      <c r="J56" s="59"/>
      <c r="Q56" s="23"/>
      <c r="R56" s="59"/>
      <c r="W56" s="59">
        <v>1</v>
      </c>
      <c r="X56" s="27">
        <v>1</v>
      </c>
      <c r="Y56" s="27">
        <v>1</v>
      </c>
      <c r="Z56" s="27">
        <v>1</v>
      </c>
      <c r="AA56" s="27">
        <v>1</v>
      </c>
      <c r="AB56" s="27">
        <v>1</v>
      </c>
      <c r="AC56" s="59"/>
      <c r="AG56" s="23"/>
      <c r="AH56" s="48"/>
      <c r="AI56" s="27"/>
      <c r="AJ56" s="27"/>
      <c r="AK56" s="27"/>
      <c r="AL56" s="27"/>
      <c r="AM56" s="23"/>
      <c r="AN56" s="48"/>
      <c r="AO56" s="27"/>
      <c r="AP56" s="27"/>
      <c r="AQ56" s="27"/>
      <c r="AR56" s="23"/>
      <c r="AS56" s="225">
        <f t="shared" si="0"/>
        <v>38.5</v>
      </c>
      <c r="AT56" s="146">
        <v>6.5</v>
      </c>
      <c r="AU56" s="52">
        <v>9</v>
      </c>
      <c r="AV56" s="52">
        <v>6</v>
      </c>
      <c r="AW56" s="148">
        <f t="shared" si="1"/>
        <v>6</v>
      </c>
      <c r="AX56" s="52">
        <v>2.5</v>
      </c>
      <c r="AY56" s="52">
        <v>7</v>
      </c>
      <c r="AZ56" s="156">
        <v>1.5</v>
      </c>
      <c r="BA56" s="238">
        <f t="shared" si="2"/>
        <v>19.25</v>
      </c>
      <c r="BB56" s="22" t="s">
        <v>125</v>
      </c>
      <c r="BC56" s="27" t="s">
        <v>161</v>
      </c>
      <c r="BD56" s="36"/>
      <c r="BE56" s="138"/>
      <c r="BH56" s="138"/>
      <c r="BU56" s="22" t="s">
        <v>125</v>
      </c>
      <c r="BV56" s="27" t="s">
        <v>161</v>
      </c>
    </row>
    <row r="57" spans="2:74" ht="12.75" customHeight="1" thickBot="1" thickTop="1">
      <c r="B57" s="22" t="s">
        <v>125</v>
      </c>
      <c r="C57" s="161" t="s">
        <v>103</v>
      </c>
      <c r="D57" s="27" t="s">
        <v>162</v>
      </c>
      <c r="J57" s="59"/>
      <c r="Q57" s="23"/>
      <c r="R57" s="59"/>
      <c r="W57" s="59">
        <v>1</v>
      </c>
      <c r="X57" s="27">
        <v>1</v>
      </c>
      <c r="Y57" s="27">
        <v>1</v>
      </c>
      <c r="Z57" s="27">
        <v>2</v>
      </c>
      <c r="AA57" s="27">
        <v>1</v>
      </c>
      <c r="AB57" s="27">
        <v>0</v>
      </c>
      <c r="AC57" s="59"/>
      <c r="AG57" s="23"/>
      <c r="AH57" s="48"/>
      <c r="AI57" s="27"/>
      <c r="AJ57" s="27"/>
      <c r="AK57" s="27"/>
      <c r="AL57" s="27"/>
      <c r="AM57" s="23"/>
      <c r="AN57" s="48"/>
      <c r="AO57" s="27"/>
      <c r="AP57" s="27"/>
      <c r="AQ57" s="27"/>
      <c r="AR57" s="23"/>
      <c r="AS57" s="225">
        <f t="shared" si="0"/>
        <v>42.5</v>
      </c>
      <c r="AT57" s="146">
        <v>7</v>
      </c>
      <c r="AU57" s="52">
        <v>7</v>
      </c>
      <c r="AV57" s="52">
        <v>6</v>
      </c>
      <c r="AW57" s="148">
        <f t="shared" si="1"/>
        <v>6</v>
      </c>
      <c r="AX57" s="52">
        <v>5.5</v>
      </c>
      <c r="AY57" s="52">
        <v>7</v>
      </c>
      <c r="AZ57" s="156">
        <v>4</v>
      </c>
      <c r="BA57" s="238">
        <f t="shared" si="2"/>
        <v>21.25</v>
      </c>
      <c r="BB57" s="22" t="s">
        <v>125</v>
      </c>
      <c r="BC57" s="27" t="s">
        <v>162</v>
      </c>
      <c r="BD57" s="36"/>
      <c r="BE57" s="138"/>
      <c r="BH57" s="138"/>
      <c r="BU57" s="22" t="s">
        <v>125</v>
      </c>
      <c r="BV57" s="27" t="s">
        <v>162</v>
      </c>
    </row>
    <row r="58" spans="2:74" ht="12.75" customHeight="1" thickBot="1" thickTop="1">
      <c r="B58" s="22" t="s">
        <v>125</v>
      </c>
      <c r="C58" s="161" t="s">
        <v>104</v>
      </c>
      <c r="D58" s="27" t="s">
        <v>163</v>
      </c>
      <c r="J58" s="59"/>
      <c r="Q58" s="23"/>
      <c r="R58" s="59"/>
      <c r="W58" s="59">
        <v>1</v>
      </c>
      <c r="X58" s="27">
        <v>1</v>
      </c>
      <c r="Y58" s="27">
        <v>0</v>
      </c>
      <c r="Z58" s="27">
        <v>1</v>
      </c>
      <c r="AA58" s="27">
        <v>1</v>
      </c>
      <c r="AB58" s="27">
        <v>0</v>
      </c>
      <c r="AC58" s="59">
        <v>0</v>
      </c>
      <c r="AG58" s="23"/>
      <c r="AH58" s="48"/>
      <c r="AI58" s="27"/>
      <c r="AJ58" s="27"/>
      <c r="AK58" s="27"/>
      <c r="AL58" s="27"/>
      <c r="AM58" s="23"/>
      <c r="AN58" s="48"/>
      <c r="AO58" s="27"/>
      <c r="AP58" s="27"/>
      <c r="AQ58" s="27"/>
      <c r="AR58" s="23"/>
      <c r="AS58" s="225">
        <f t="shared" si="0"/>
        <v>45.5</v>
      </c>
      <c r="AT58" s="146">
        <v>9</v>
      </c>
      <c r="AU58" s="52">
        <v>8</v>
      </c>
      <c r="AV58" s="52">
        <v>6</v>
      </c>
      <c r="AW58" s="148">
        <f t="shared" si="1"/>
        <v>4</v>
      </c>
      <c r="AX58" s="52">
        <v>4.5</v>
      </c>
      <c r="AY58" s="52">
        <v>8</v>
      </c>
      <c r="AZ58" s="156">
        <v>6</v>
      </c>
      <c r="BA58" s="238">
        <f t="shared" si="2"/>
        <v>22.75</v>
      </c>
      <c r="BB58" s="22" t="s">
        <v>125</v>
      </c>
      <c r="BC58" s="27" t="s">
        <v>163</v>
      </c>
      <c r="BD58" s="36"/>
      <c r="BE58" s="138"/>
      <c r="BH58" s="138"/>
      <c r="BU58" s="22" t="s">
        <v>125</v>
      </c>
      <c r="BV58" s="27" t="s">
        <v>163</v>
      </c>
    </row>
    <row r="59" spans="2:74" ht="12.75" customHeight="1" thickBot="1" thickTop="1">
      <c r="B59" s="22" t="s">
        <v>125</v>
      </c>
      <c r="C59" s="161" t="s">
        <v>105</v>
      </c>
      <c r="D59" s="27" t="s">
        <v>164</v>
      </c>
      <c r="J59" s="59"/>
      <c r="Q59" s="23"/>
      <c r="R59" s="59"/>
      <c r="W59" s="59">
        <v>1</v>
      </c>
      <c r="X59" s="27">
        <v>1</v>
      </c>
      <c r="Y59" s="27">
        <v>1</v>
      </c>
      <c r="Z59" s="27">
        <v>0</v>
      </c>
      <c r="AA59" s="27">
        <v>0</v>
      </c>
      <c r="AB59" s="27">
        <v>0</v>
      </c>
      <c r="AC59" s="59"/>
      <c r="AG59" s="23"/>
      <c r="AH59" s="48"/>
      <c r="AI59" s="27"/>
      <c r="AJ59" s="27"/>
      <c r="AK59" s="27"/>
      <c r="AL59" s="27"/>
      <c r="AM59" s="23"/>
      <c r="AN59" s="48"/>
      <c r="AO59" s="27"/>
      <c r="AP59" s="27"/>
      <c r="AQ59" s="27"/>
      <c r="AR59" s="23"/>
      <c r="AS59" s="225">
        <f t="shared" si="0"/>
        <v>41</v>
      </c>
      <c r="AT59" s="146">
        <v>8</v>
      </c>
      <c r="AU59" s="52">
        <v>7</v>
      </c>
      <c r="AV59" s="52">
        <v>3</v>
      </c>
      <c r="AW59" s="148">
        <f t="shared" si="1"/>
        <v>3</v>
      </c>
      <c r="AX59" s="52">
        <v>6</v>
      </c>
      <c r="AY59" s="52">
        <v>10</v>
      </c>
      <c r="AZ59" s="156">
        <v>4</v>
      </c>
      <c r="BA59" s="238">
        <f t="shared" si="2"/>
        <v>20.5</v>
      </c>
      <c r="BB59" s="22" t="s">
        <v>125</v>
      </c>
      <c r="BC59" s="27" t="s">
        <v>164</v>
      </c>
      <c r="BD59" s="36"/>
      <c r="BE59" s="138"/>
      <c r="BH59" s="138"/>
      <c r="BU59" s="22" t="s">
        <v>125</v>
      </c>
      <c r="BV59" s="27" t="s">
        <v>164</v>
      </c>
    </row>
    <row r="60" spans="1:74" s="5" customFormat="1" ht="12.75" customHeight="1" thickBot="1" thickTop="1">
      <c r="A60" s="3">
        <v>15</v>
      </c>
      <c r="B60" s="4" t="s">
        <v>126</v>
      </c>
      <c r="C60" s="159" t="s">
        <v>106</v>
      </c>
      <c r="D60" s="5" t="s">
        <v>165</v>
      </c>
      <c r="J60" s="7"/>
      <c r="K60" s="152"/>
      <c r="L60" s="152"/>
      <c r="M60" s="152"/>
      <c r="N60" s="152"/>
      <c r="O60" s="152"/>
      <c r="P60" s="152"/>
      <c r="Q60" s="6"/>
      <c r="R60" s="7"/>
      <c r="W60" s="7">
        <v>1</v>
      </c>
      <c r="X60" s="5">
        <v>1</v>
      </c>
      <c r="Y60" s="5">
        <v>1</v>
      </c>
      <c r="Z60" s="5">
        <v>2</v>
      </c>
      <c r="AA60" s="5">
        <v>1</v>
      </c>
      <c r="AB60" s="5">
        <v>0</v>
      </c>
      <c r="AC60" s="7"/>
      <c r="AG60" s="6"/>
      <c r="AH60" s="25"/>
      <c r="AM60" s="6"/>
      <c r="AN60" s="25"/>
      <c r="AR60" s="6"/>
      <c r="AS60" s="225">
        <f t="shared" si="0"/>
        <v>32.5</v>
      </c>
      <c r="AT60" s="147">
        <v>5</v>
      </c>
      <c r="AU60" s="148">
        <v>5</v>
      </c>
      <c r="AV60" s="148">
        <v>3</v>
      </c>
      <c r="AW60" s="148">
        <f t="shared" si="1"/>
        <v>6</v>
      </c>
      <c r="AX60" s="148">
        <v>4</v>
      </c>
      <c r="AY60" s="148">
        <v>7</v>
      </c>
      <c r="AZ60" s="155">
        <v>2.5</v>
      </c>
      <c r="BA60" s="238">
        <f t="shared" si="2"/>
        <v>16.25</v>
      </c>
      <c r="BB60" s="4" t="s">
        <v>126</v>
      </c>
      <c r="BC60" s="5" t="s">
        <v>165</v>
      </c>
      <c r="BD60" s="149"/>
      <c r="BE60" s="150"/>
      <c r="BH60" s="150"/>
      <c r="BI60" s="151"/>
      <c r="BJ60" s="151"/>
      <c r="BU60" s="4" t="s">
        <v>126</v>
      </c>
      <c r="BV60" s="5" t="s">
        <v>165</v>
      </c>
    </row>
    <row r="61" spans="1:74" s="5" customFormat="1" ht="12.75" customHeight="1" thickBot="1" thickTop="1">
      <c r="A61" s="3"/>
      <c r="B61" s="4" t="s">
        <v>126</v>
      </c>
      <c r="C61" s="159" t="s">
        <v>107</v>
      </c>
      <c r="D61" s="5" t="s">
        <v>166</v>
      </c>
      <c r="J61" s="7"/>
      <c r="K61" s="152"/>
      <c r="L61" s="152"/>
      <c r="M61" s="152"/>
      <c r="N61" s="152"/>
      <c r="O61" s="152"/>
      <c r="P61" s="152"/>
      <c r="Q61" s="6"/>
      <c r="R61" s="7"/>
      <c r="W61" s="7">
        <v>1</v>
      </c>
      <c r="X61" s="5">
        <v>1</v>
      </c>
      <c r="Y61" s="5">
        <v>1</v>
      </c>
      <c r="Z61" s="5">
        <v>2</v>
      </c>
      <c r="AA61" s="5">
        <v>1</v>
      </c>
      <c r="AB61" s="5">
        <v>2</v>
      </c>
      <c r="AC61" s="7"/>
      <c r="AG61" s="6"/>
      <c r="AH61" s="25"/>
      <c r="AM61" s="6"/>
      <c r="AN61" s="25"/>
      <c r="AR61" s="6"/>
      <c r="AS61" s="225">
        <f t="shared" si="0"/>
        <v>43</v>
      </c>
      <c r="AT61" s="147">
        <v>7</v>
      </c>
      <c r="AU61" s="148">
        <v>5</v>
      </c>
      <c r="AV61" s="148">
        <v>6</v>
      </c>
      <c r="AW61" s="148">
        <f t="shared" si="1"/>
        <v>8</v>
      </c>
      <c r="AX61" s="148">
        <v>6</v>
      </c>
      <c r="AY61" s="148">
        <v>7</v>
      </c>
      <c r="AZ61" s="155">
        <v>4</v>
      </c>
      <c r="BA61" s="238">
        <f t="shared" si="2"/>
        <v>21.5</v>
      </c>
      <c r="BB61" s="4" t="s">
        <v>126</v>
      </c>
      <c r="BC61" s="5" t="s">
        <v>166</v>
      </c>
      <c r="BD61" s="149"/>
      <c r="BE61" s="150"/>
      <c r="BH61" s="150"/>
      <c r="BI61" s="151"/>
      <c r="BJ61" s="151"/>
      <c r="BU61" s="4" t="s">
        <v>126</v>
      </c>
      <c r="BV61" s="5" t="s">
        <v>166</v>
      </c>
    </row>
    <row r="62" spans="1:74" s="5" customFormat="1" ht="12.75" customHeight="1" thickBot="1" thickTop="1">
      <c r="A62" s="3"/>
      <c r="B62" s="4" t="s">
        <v>126</v>
      </c>
      <c r="C62" s="159" t="s">
        <v>108</v>
      </c>
      <c r="D62" s="5" t="s">
        <v>167</v>
      </c>
      <c r="J62" s="7"/>
      <c r="K62" s="152"/>
      <c r="L62" s="152"/>
      <c r="M62" s="152"/>
      <c r="N62" s="152"/>
      <c r="O62" s="152"/>
      <c r="P62" s="152"/>
      <c r="Q62" s="6"/>
      <c r="R62" s="7"/>
      <c r="W62" s="7">
        <v>1</v>
      </c>
      <c r="X62" s="5">
        <v>1</v>
      </c>
      <c r="Y62" s="5">
        <v>1</v>
      </c>
      <c r="Z62" s="5">
        <v>2</v>
      </c>
      <c r="AA62" s="5">
        <v>1</v>
      </c>
      <c r="AB62" s="5">
        <v>2</v>
      </c>
      <c r="AC62" s="7"/>
      <c r="AG62" s="6"/>
      <c r="AH62" s="25"/>
      <c r="AM62" s="6"/>
      <c r="AN62" s="25"/>
      <c r="AR62" s="6"/>
      <c r="AS62" s="225">
        <f t="shared" si="0"/>
        <v>45</v>
      </c>
      <c r="AT62" s="147">
        <v>10</v>
      </c>
      <c r="AU62" s="148">
        <v>7</v>
      </c>
      <c r="AV62" s="148">
        <v>6</v>
      </c>
      <c r="AW62" s="148">
        <f t="shared" si="1"/>
        <v>8</v>
      </c>
      <c r="AX62" s="148">
        <v>3</v>
      </c>
      <c r="AY62" s="148">
        <v>6</v>
      </c>
      <c r="AZ62" s="155">
        <v>5</v>
      </c>
      <c r="BA62" s="238">
        <f t="shared" si="2"/>
        <v>22.5</v>
      </c>
      <c r="BB62" s="4" t="s">
        <v>126</v>
      </c>
      <c r="BC62" s="5" t="s">
        <v>167</v>
      </c>
      <c r="BD62" s="149"/>
      <c r="BE62" s="150"/>
      <c r="BH62" s="150"/>
      <c r="BI62" s="151"/>
      <c r="BJ62" s="151"/>
      <c r="BU62" s="4" t="s">
        <v>126</v>
      </c>
      <c r="BV62" s="5" t="s">
        <v>167</v>
      </c>
    </row>
    <row r="63" spans="1:74" s="5" customFormat="1" ht="12.75" customHeight="1" thickBot="1" thickTop="1">
      <c r="A63" s="3"/>
      <c r="B63" s="4" t="s">
        <v>126</v>
      </c>
      <c r="C63" s="159" t="s">
        <v>109</v>
      </c>
      <c r="D63" s="5" t="s">
        <v>168</v>
      </c>
      <c r="J63" s="7"/>
      <c r="K63" s="152"/>
      <c r="L63" s="152"/>
      <c r="M63" s="152"/>
      <c r="N63" s="152"/>
      <c r="O63" s="152"/>
      <c r="P63" s="152"/>
      <c r="Q63" s="6"/>
      <c r="R63" s="7"/>
      <c r="W63" s="7">
        <v>1</v>
      </c>
      <c r="X63" s="5">
        <v>1</v>
      </c>
      <c r="Y63" s="5">
        <v>0</v>
      </c>
      <c r="Z63" s="5">
        <v>2</v>
      </c>
      <c r="AA63" s="5">
        <v>1</v>
      </c>
      <c r="AB63" s="5">
        <v>2</v>
      </c>
      <c r="AC63" s="7"/>
      <c r="AG63" s="6"/>
      <c r="AH63" s="25"/>
      <c r="AM63" s="6"/>
      <c r="AN63" s="25"/>
      <c r="AR63" s="6"/>
      <c r="AS63" s="225">
        <f t="shared" si="0"/>
        <v>49</v>
      </c>
      <c r="AT63" s="147">
        <v>9.5</v>
      </c>
      <c r="AU63" s="148">
        <v>8</v>
      </c>
      <c r="AV63" s="148">
        <v>7</v>
      </c>
      <c r="AW63" s="148">
        <f t="shared" si="1"/>
        <v>7</v>
      </c>
      <c r="AX63" s="148">
        <v>5.5</v>
      </c>
      <c r="AY63" s="148">
        <v>6</v>
      </c>
      <c r="AZ63" s="155">
        <v>6</v>
      </c>
      <c r="BA63" s="238">
        <f t="shared" si="2"/>
        <v>24.5</v>
      </c>
      <c r="BB63" s="4" t="s">
        <v>126</v>
      </c>
      <c r="BC63" s="5" t="s">
        <v>168</v>
      </c>
      <c r="BD63" s="149"/>
      <c r="BE63" s="150"/>
      <c r="BH63" s="150"/>
      <c r="BI63" s="151"/>
      <c r="BJ63" s="151"/>
      <c r="BU63" s="4" t="s">
        <v>126</v>
      </c>
      <c r="BV63" s="5" t="s">
        <v>168</v>
      </c>
    </row>
    <row r="64" spans="1:74" ht="12.75" customHeight="1" thickBot="1" thickTop="1">
      <c r="A64" s="21">
        <v>16</v>
      </c>
      <c r="B64" s="22" t="s">
        <v>127</v>
      </c>
      <c r="C64" s="161" t="s">
        <v>110</v>
      </c>
      <c r="D64" s="27" t="s">
        <v>169</v>
      </c>
      <c r="J64" s="59"/>
      <c r="Q64" s="23"/>
      <c r="R64" s="59"/>
      <c r="W64" s="59">
        <v>1</v>
      </c>
      <c r="X64" s="27">
        <v>0</v>
      </c>
      <c r="Y64" s="27">
        <v>1</v>
      </c>
      <c r="Z64" s="27">
        <v>1</v>
      </c>
      <c r="AA64" s="27">
        <v>2</v>
      </c>
      <c r="AB64" s="27">
        <v>2</v>
      </c>
      <c r="AC64" s="59"/>
      <c r="AG64" s="23"/>
      <c r="AH64" s="48"/>
      <c r="AI64" s="27"/>
      <c r="AJ64" s="27"/>
      <c r="AK64" s="27"/>
      <c r="AL64" s="27"/>
      <c r="AM64" s="23"/>
      <c r="AN64" s="48"/>
      <c r="AO64" s="27"/>
      <c r="AP64" s="27"/>
      <c r="AQ64" s="27"/>
      <c r="AR64" s="23"/>
      <c r="AS64" s="225">
        <f t="shared" si="0"/>
        <v>40.5</v>
      </c>
      <c r="AT64" s="146">
        <v>11.5</v>
      </c>
      <c r="AU64" s="52">
        <v>4</v>
      </c>
      <c r="AV64" s="52">
        <v>6</v>
      </c>
      <c r="AW64" s="148">
        <f t="shared" si="1"/>
        <v>7</v>
      </c>
      <c r="AX64" s="52">
        <v>2</v>
      </c>
      <c r="AY64" s="52">
        <v>6</v>
      </c>
      <c r="AZ64" s="156">
        <v>4</v>
      </c>
      <c r="BA64" s="238">
        <f t="shared" si="2"/>
        <v>20.25</v>
      </c>
      <c r="BB64" s="22" t="s">
        <v>127</v>
      </c>
      <c r="BC64" s="27" t="s">
        <v>169</v>
      </c>
      <c r="BD64" s="36"/>
      <c r="BE64" s="138"/>
      <c r="BH64" s="138"/>
      <c r="BU64" s="22" t="s">
        <v>127</v>
      </c>
      <c r="BV64" s="27" t="s">
        <v>169</v>
      </c>
    </row>
    <row r="65" spans="2:74" ht="12.75" customHeight="1" thickBot="1" thickTop="1">
      <c r="B65" s="22" t="s">
        <v>127</v>
      </c>
      <c r="C65" s="161" t="s">
        <v>111</v>
      </c>
      <c r="D65" s="27" t="s">
        <v>20</v>
      </c>
      <c r="J65" s="59"/>
      <c r="Q65" s="23"/>
      <c r="R65" s="59"/>
      <c r="W65" s="59">
        <v>1</v>
      </c>
      <c r="X65" s="27">
        <v>1</v>
      </c>
      <c r="Y65" s="27">
        <v>1</v>
      </c>
      <c r="Z65" s="27">
        <v>3</v>
      </c>
      <c r="AA65" s="27">
        <v>2</v>
      </c>
      <c r="AB65" s="27">
        <v>2</v>
      </c>
      <c r="AC65" s="59"/>
      <c r="AG65" s="23"/>
      <c r="AH65" s="48"/>
      <c r="AI65" s="27"/>
      <c r="AJ65" s="27"/>
      <c r="AK65" s="27"/>
      <c r="AL65" s="27"/>
      <c r="AM65" s="23"/>
      <c r="AN65" s="48"/>
      <c r="AO65" s="27"/>
      <c r="AP65" s="27"/>
      <c r="AQ65" s="27"/>
      <c r="AR65" s="23"/>
      <c r="AS65" s="225">
        <f t="shared" si="0"/>
        <v>37.5</v>
      </c>
      <c r="AT65" s="146">
        <v>9.5</v>
      </c>
      <c r="AU65" s="52">
        <v>5</v>
      </c>
      <c r="AV65" s="52">
        <v>7</v>
      </c>
      <c r="AW65" s="148">
        <f t="shared" si="1"/>
        <v>10</v>
      </c>
      <c r="AX65" s="52">
        <v>2</v>
      </c>
      <c r="AY65" s="52">
        <v>4</v>
      </c>
      <c r="AZ65" s="156">
        <v>0</v>
      </c>
      <c r="BA65" s="238">
        <f t="shared" si="2"/>
        <v>18.75</v>
      </c>
      <c r="BB65" s="22" t="s">
        <v>127</v>
      </c>
      <c r="BC65" s="27" t="s">
        <v>20</v>
      </c>
      <c r="BD65" s="36"/>
      <c r="BE65" s="138"/>
      <c r="BH65" s="138"/>
      <c r="BU65" s="22" t="s">
        <v>127</v>
      </c>
      <c r="BV65" s="27" t="s">
        <v>20</v>
      </c>
    </row>
    <row r="66" spans="2:74" ht="12.75" customHeight="1" thickBot="1" thickTop="1">
      <c r="B66" s="22" t="s">
        <v>127</v>
      </c>
      <c r="C66" s="161" t="s">
        <v>112</v>
      </c>
      <c r="D66" s="27" t="s">
        <v>21</v>
      </c>
      <c r="J66" s="59"/>
      <c r="Q66" s="23"/>
      <c r="R66" s="59"/>
      <c r="W66" s="59">
        <v>1</v>
      </c>
      <c r="X66" s="27">
        <v>1</v>
      </c>
      <c r="Y66" s="27">
        <v>1</v>
      </c>
      <c r="Z66" s="27">
        <v>2</v>
      </c>
      <c r="AA66" s="27">
        <v>2</v>
      </c>
      <c r="AB66" s="27">
        <v>2</v>
      </c>
      <c r="AC66" s="59"/>
      <c r="AG66" s="23"/>
      <c r="AH66" s="48"/>
      <c r="AI66" s="27"/>
      <c r="AJ66" s="27"/>
      <c r="AK66" s="27"/>
      <c r="AL66" s="27"/>
      <c r="AM66" s="23"/>
      <c r="AN66" s="48"/>
      <c r="AO66" s="27"/>
      <c r="AP66" s="27"/>
      <c r="AQ66" s="27"/>
      <c r="AR66" s="23"/>
      <c r="AS66" s="225">
        <f t="shared" si="0"/>
        <v>46</v>
      </c>
      <c r="AT66" s="146">
        <v>12</v>
      </c>
      <c r="AU66" s="52">
        <v>4</v>
      </c>
      <c r="AV66" s="52">
        <v>5</v>
      </c>
      <c r="AW66" s="148">
        <f t="shared" si="1"/>
        <v>9</v>
      </c>
      <c r="AX66" s="52">
        <v>6</v>
      </c>
      <c r="AY66" s="52">
        <v>5</v>
      </c>
      <c r="AZ66" s="156">
        <v>5</v>
      </c>
      <c r="BA66" s="238">
        <f t="shared" si="2"/>
        <v>23</v>
      </c>
      <c r="BB66" s="22" t="s">
        <v>127</v>
      </c>
      <c r="BC66" s="27" t="s">
        <v>21</v>
      </c>
      <c r="BD66" s="36"/>
      <c r="BE66" s="138"/>
      <c r="BH66" s="138"/>
      <c r="BU66" s="22" t="s">
        <v>127</v>
      </c>
      <c r="BV66" s="27" t="s">
        <v>21</v>
      </c>
    </row>
    <row r="67" spans="2:74" ht="12.75" customHeight="1" thickBot="1" thickTop="1">
      <c r="B67" s="22" t="s">
        <v>127</v>
      </c>
      <c r="C67" s="161" t="s">
        <v>113</v>
      </c>
      <c r="D67" s="27" t="s">
        <v>22</v>
      </c>
      <c r="J67" s="59"/>
      <c r="Q67" s="23"/>
      <c r="R67" s="59"/>
      <c r="W67" s="59">
        <v>1</v>
      </c>
      <c r="X67" s="27">
        <v>1</v>
      </c>
      <c r="Y67" s="27">
        <v>0</v>
      </c>
      <c r="Z67" s="27">
        <v>2</v>
      </c>
      <c r="AA67" s="27">
        <v>0</v>
      </c>
      <c r="AB67" s="27">
        <v>1</v>
      </c>
      <c r="AC67" s="59"/>
      <c r="AG67" s="23"/>
      <c r="AH67" s="48"/>
      <c r="AI67" s="27"/>
      <c r="AJ67" s="27"/>
      <c r="AK67" s="27"/>
      <c r="AL67" s="27"/>
      <c r="AM67" s="23"/>
      <c r="AN67" s="48"/>
      <c r="AO67" s="27"/>
      <c r="AP67" s="27"/>
      <c r="AQ67" s="27"/>
      <c r="AR67" s="23"/>
      <c r="AS67" s="225">
        <f t="shared" si="0"/>
        <v>45.5</v>
      </c>
      <c r="AT67" s="146">
        <v>12</v>
      </c>
      <c r="AU67" s="52">
        <v>6</v>
      </c>
      <c r="AV67" s="52">
        <v>3</v>
      </c>
      <c r="AW67" s="148">
        <f t="shared" si="1"/>
        <v>5</v>
      </c>
      <c r="AX67" s="52">
        <v>6.5</v>
      </c>
      <c r="AY67" s="52">
        <v>7</v>
      </c>
      <c r="AZ67" s="156">
        <v>6</v>
      </c>
      <c r="BA67" s="238">
        <f t="shared" si="2"/>
        <v>22.75</v>
      </c>
      <c r="BB67" s="22" t="s">
        <v>127</v>
      </c>
      <c r="BC67" s="27" t="s">
        <v>22</v>
      </c>
      <c r="BD67" s="36"/>
      <c r="BE67" s="138"/>
      <c r="BH67" s="138"/>
      <c r="BU67" s="22" t="s">
        <v>127</v>
      </c>
      <c r="BV67" s="27" t="s">
        <v>22</v>
      </c>
    </row>
    <row r="68" spans="1:74" s="5" customFormat="1" ht="12.75" customHeight="1" thickBot="1" thickTop="1">
      <c r="A68" s="3">
        <v>17</v>
      </c>
      <c r="B68" s="4" t="s">
        <v>128</v>
      </c>
      <c r="C68" s="159" t="s">
        <v>114</v>
      </c>
      <c r="D68" s="5" t="s">
        <v>23</v>
      </c>
      <c r="J68" s="7"/>
      <c r="Q68" s="6"/>
      <c r="R68" s="7"/>
      <c r="W68" s="7">
        <v>1</v>
      </c>
      <c r="X68" s="5">
        <v>1</v>
      </c>
      <c r="Y68" s="5">
        <v>1</v>
      </c>
      <c r="Z68" s="5">
        <v>0</v>
      </c>
      <c r="AA68" s="5">
        <v>2</v>
      </c>
      <c r="AB68" s="5">
        <v>0</v>
      </c>
      <c r="AC68" s="7"/>
      <c r="AG68" s="6"/>
      <c r="AH68" s="25"/>
      <c r="AM68" s="6"/>
      <c r="AN68" s="25"/>
      <c r="AR68" s="6"/>
      <c r="AS68" s="225">
        <f t="shared" si="0"/>
        <v>38</v>
      </c>
      <c r="AT68" s="147">
        <v>8</v>
      </c>
      <c r="AU68" s="148">
        <v>7</v>
      </c>
      <c r="AV68" s="148">
        <v>5</v>
      </c>
      <c r="AW68" s="148">
        <f t="shared" si="1"/>
        <v>5</v>
      </c>
      <c r="AX68" s="148">
        <v>1</v>
      </c>
      <c r="AY68" s="148">
        <v>7</v>
      </c>
      <c r="AZ68" s="155">
        <v>5</v>
      </c>
      <c r="BA68" s="238">
        <f t="shared" si="2"/>
        <v>19</v>
      </c>
      <c r="BB68" s="4" t="s">
        <v>128</v>
      </c>
      <c r="BC68" s="5" t="s">
        <v>23</v>
      </c>
      <c r="BD68" s="149"/>
      <c r="BE68" s="150"/>
      <c r="BH68" s="150"/>
      <c r="BI68" s="151"/>
      <c r="BJ68" s="151"/>
      <c r="BU68" s="4" t="s">
        <v>128</v>
      </c>
      <c r="BV68" s="5" t="s">
        <v>23</v>
      </c>
    </row>
    <row r="69" spans="1:74" s="5" customFormat="1" ht="12.75" customHeight="1" thickBot="1" thickTop="1">
      <c r="A69" s="3"/>
      <c r="B69" s="4" t="s">
        <v>128</v>
      </c>
      <c r="C69" s="159" t="s">
        <v>115</v>
      </c>
      <c r="D69" s="5" t="s">
        <v>24</v>
      </c>
      <c r="J69" s="7"/>
      <c r="Q69" s="6"/>
      <c r="R69" s="7"/>
      <c r="W69" s="7">
        <v>1</v>
      </c>
      <c r="X69" s="5">
        <v>0</v>
      </c>
      <c r="Y69" s="5">
        <v>1</v>
      </c>
      <c r="Z69" s="5">
        <v>1</v>
      </c>
      <c r="AA69" s="5">
        <v>1</v>
      </c>
      <c r="AB69" s="5">
        <v>2</v>
      </c>
      <c r="AC69" s="7"/>
      <c r="AG69" s="6"/>
      <c r="AH69" s="25"/>
      <c r="AM69" s="6"/>
      <c r="AN69" s="25"/>
      <c r="AR69" s="6"/>
      <c r="AS69" s="225">
        <f aca="true" t="shared" si="3" ref="AS69:AS99">SUM(AT69:AZ69)</f>
        <v>42</v>
      </c>
      <c r="AT69" s="147">
        <v>8.5</v>
      </c>
      <c r="AU69" s="148">
        <v>7</v>
      </c>
      <c r="AV69" s="148">
        <v>7</v>
      </c>
      <c r="AW69" s="148">
        <f aca="true" t="shared" si="4" ref="AW69:AW99">SUM(W69:AB69)</f>
        <v>6</v>
      </c>
      <c r="AX69" s="148">
        <v>2.5</v>
      </c>
      <c r="AY69" s="148">
        <v>8</v>
      </c>
      <c r="AZ69" s="155">
        <v>3</v>
      </c>
      <c r="BA69" s="238">
        <f aca="true" t="shared" si="5" ref="BA69:BA99">AS69/2</f>
        <v>21</v>
      </c>
      <c r="BB69" s="4" t="s">
        <v>128</v>
      </c>
      <c r="BC69" s="5" t="s">
        <v>24</v>
      </c>
      <c r="BD69" s="149"/>
      <c r="BE69" s="150"/>
      <c r="BH69" s="150"/>
      <c r="BI69" s="151"/>
      <c r="BJ69" s="151"/>
      <c r="BU69" s="4" t="s">
        <v>128</v>
      </c>
      <c r="BV69" s="5" t="s">
        <v>24</v>
      </c>
    </row>
    <row r="70" spans="1:74" s="5" customFormat="1" ht="12.75" customHeight="1" thickBot="1" thickTop="1">
      <c r="A70" s="3"/>
      <c r="B70" s="4" t="s">
        <v>128</v>
      </c>
      <c r="C70" s="159" t="s">
        <v>182</v>
      </c>
      <c r="D70" s="5" t="s">
        <v>25</v>
      </c>
      <c r="J70" s="7"/>
      <c r="Q70" s="6"/>
      <c r="R70" s="7"/>
      <c r="W70" s="7">
        <v>1</v>
      </c>
      <c r="X70" s="5">
        <v>1</v>
      </c>
      <c r="Y70" s="5">
        <v>1</v>
      </c>
      <c r="Z70" s="5">
        <v>2</v>
      </c>
      <c r="AA70" s="5">
        <v>0</v>
      </c>
      <c r="AB70" s="5">
        <v>2</v>
      </c>
      <c r="AC70" s="7"/>
      <c r="AG70" s="6"/>
      <c r="AH70" s="25"/>
      <c r="AM70" s="6"/>
      <c r="AN70" s="25"/>
      <c r="AR70" s="6"/>
      <c r="AS70" s="225">
        <f t="shared" si="3"/>
        <v>41.5</v>
      </c>
      <c r="AT70" s="147">
        <v>8</v>
      </c>
      <c r="AU70" s="148">
        <v>7</v>
      </c>
      <c r="AV70" s="148">
        <v>8</v>
      </c>
      <c r="AW70" s="148">
        <f t="shared" si="4"/>
        <v>7</v>
      </c>
      <c r="AX70" s="148">
        <v>2.5</v>
      </c>
      <c r="AY70" s="148">
        <v>6</v>
      </c>
      <c r="AZ70" s="155">
        <v>3</v>
      </c>
      <c r="BA70" s="238">
        <f t="shared" si="5"/>
        <v>20.75</v>
      </c>
      <c r="BB70" s="4" t="s">
        <v>128</v>
      </c>
      <c r="BC70" s="5" t="s">
        <v>25</v>
      </c>
      <c r="BD70" s="149"/>
      <c r="BE70" s="150"/>
      <c r="BH70" s="150"/>
      <c r="BI70" s="151"/>
      <c r="BJ70" s="151"/>
      <c r="BU70" s="4" t="s">
        <v>128</v>
      </c>
      <c r="BV70" s="5" t="s">
        <v>25</v>
      </c>
    </row>
    <row r="71" spans="1:74" s="5" customFormat="1" ht="12.75" customHeight="1" thickBot="1" thickTop="1">
      <c r="A71" s="3"/>
      <c r="B71" s="4" t="s">
        <v>128</v>
      </c>
      <c r="C71" s="159" t="s">
        <v>183</v>
      </c>
      <c r="D71" s="5" t="s">
        <v>26</v>
      </c>
      <c r="J71" s="7"/>
      <c r="Q71" s="6"/>
      <c r="R71" s="7"/>
      <c r="W71" s="7">
        <v>1</v>
      </c>
      <c r="X71" s="5">
        <v>1</v>
      </c>
      <c r="Y71" s="5">
        <v>1</v>
      </c>
      <c r="Z71" s="5">
        <v>3</v>
      </c>
      <c r="AA71" s="5">
        <v>2</v>
      </c>
      <c r="AB71" s="5">
        <v>3</v>
      </c>
      <c r="AC71" s="7"/>
      <c r="AG71" s="6"/>
      <c r="AH71" s="25"/>
      <c r="AM71" s="6"/>
      <c r="AN71" s="25"/>
      <c r="AR71" s="6"/>
      <c r="AS71" s="225">
        <f t="shared" si="3"/>
        <v>51</v>
      </c>
      <c r="AT71" s="147">
        <v>10</v>
      </c>
      <c r="AU71" s="148">
        <v>6</v>
      </c>
      <c r="AV71" s="148">
        <v>6</v>
      </c>
      <c r="AW71" s="148">
        <f t="shared" si="4"/>
        <v>11</v>
      </c>
      <c r="AX71" s="148">
        <v>6</v>
      </c>
      <c r="AY71" s="148">
        <v>8</v>
      </c>
      <c r="AZ71" s="155">
        <v>4</v>
      </c>
      <c r="BA71" s="238">
        <f t="shared" si="5"/>
        <v>25.5</v>
      </c>
      <c r="BB71" s="4" t="s">
        <v>128</v>
      </c>
      <c r="BC71" s="5" t="s">
        <v>26</v>
      </c>
      <c r="BD71" s="149"/>
      <c r="BE71" s="150"/>
      <c r="BH71" s="150"/>
      <c r="BI71" s="151"/>
      <c r="BJ71" s="151"/>
      <c r="BU71" s="4" t="s">
        <v>128</v>
      </c>
      <c r="BV71" s="5" t="s">
        <v>26</v>
      </c>
    </row>
    <row r="72" spans="1:74" ht="12.75" customHeight="1" thickBot="1" thickTop="1">
      <c r="A72" s="21">
        <v>18</v>
      </c>
      <c r="B72" s="22" t="s">
        <v>129</v>
      </c>
      <c r="C72" s="161" t="s">
        <v>184</v>
      </c>
      <c r="D72" s="27" t="s">
        <v>27</v>
      </c>
      <c r="J72" s="59"/>
      <c r="Q72" s="23"/>
      <c r="R72" s="59"/>
      <c r="W72" s="59">
        <v>1</v>
      </c>
      <c r="X72" s="27">
        <v>1</v>
      </c>
      <c r="Y72" s="27">
        <v>1</v>
      </c>
      <c r="Z72" s="27">
        <v>2</v>
      </c>
      <c r="AA72" s="27">
        <v>1</v>
      </c>
      <c r="AB72" s="27">
        <v>2</v>
      </c>
      <c r="AC72" s="59"/>
      <c r="AG72" s="23"/>
      <c r="AH72" s="48"/>
      <c r="AI72" s="27"/>
      <c r="AJ72" s="27"/>
      <c r="AK72" s="27"/>
      <c r="AL72" s="27"/>
      <c r="AM72" s="23"/>
      <c r="AN72" s="48"/>
      <c r="AO72" s="27"/>
      <c r="AP72" s="27"/>
      <c r="AQ72" s="27"/>
      <c r="AR72" s="23"/>
      <c r="AS72" s="225">
        <f t="shared" si="3"/>
        <v>53</v>
      </c>
      <c r="AT72" s="146">
        <v>9.5</v>
      </c>
      <c r="AU72" s="52">
        <v>11</v>
      </c>
      <c r="AV72" s="52">
        <v>7</v>
      </c>
      <c r="AW72" s="148">
        <f t="shared" si="4"/>
        <v>8</v>
      </c>
      <c r="AX72" s="52">
        <v>6</v>
      </c>
      <c r="AY72" s="52">
        <v>4</v>
      </c>
      <c r="AZ72" s="156">
        <v>7.5</v>
      </c>
      <c r="BA72" s="238">
        <f t="shared" si="5"/>
        <v>26.5</v>
      </c>
      <c r="BB72" s="22" t="s">
        <v>129</v>
      </c>
      <c r="BC72" s="27" t="s">
        <v>27</v>
      </c>
      <c r="BD72" s="36"/>
      <c r="BE72" s="138"/>
      <c r="BH72" s="138"/>
      <c r="BU72" s="22" t="s">
        <v>129</v>
      </c>
      <c r="BV72" s="27" t="s">
        <v>27</v>
      </c>
    </row>
    <row r="73" spans="2:74" ht="12.75" customHeight="1" thickBot="1" thickTop="1">
      <c r="B73" s="22" t="s">
        <v>129</v>
      </c>
      <c r="C73" s="161" t="s">
        <v>185</v>
      </c>
      <c r="D73" s="27" t="s">
        <v>28</v>
      </c>
      <c r="J73" s="59"/>
      <c r="Q73" s="23"/>
      <c r="R73" s="59"/>
      <c r="W73" s="59">
        <v>1</v>
      </c>
      <c r="X73" s="27">
        <v>1</v>
      </c>
      <c r="Y73" s="27">
        <v>1</v>
      </c>
      <c r="Z73" s="27">
        <v>3</v>
      </c>
      <c r="AA73" s="27">
        <v>0</v>
      </c>
      <c r="AB73" s="27">
        <v>2</v>
      </c>
      <c r="AC73" s="59"/>
      <c r="AG73" s="23"/>
      <c r="AH73" s="48"/>
      <c r="AI73" s="27"/>
      <c r="AJ73" s="27"/>
      <c r="AK73" s="27"/>
      <c r="AL73" s="27"/>
      <c r="AM73" s="23"/>
      <c r="AN73" s="48"/>
      <c r="AO73" s="27"/>
      <c r="AP73" s="27"/>
      <c r="AQ73" s="27"/>
      <c r="AR73" s="23"/>
      <c r="AS73" s="225">
        <f t="shared" si="3"/>
        <v>44</v>
      </c>
      <c r="AT73" s="146">
        <v>9</v>
      </c>
      <c r="AU73" s="52">
        <v>8</v>
      </c>
      <c r="AV73" s="52">
        <v>7</v>
      </c>
      <c r="AW73" s="148">
        <f t="shared" si="4"/>
        <v>8</v>
      </c>
      <c r="AX73" s="52">
        <v>2.5</v>
      </c>
      <c r="AY73" s="52">
        <v>7</v>
      </c>
      <c r="AZ73" s="156">
        <v>2.5</v>
      </c>
      <c r="BA73" s="238">
        <f t="shared" si="5"/>
        <v>22</v>
      </c>
      <c r="BB73" s="22" t="s">
        <v>129</v>
      </c>
      <c r="BC73" s="27" t="s">
        <v>28</v>
      </c>
      <c r="BD73" s="36"/>
      <c r="BE73" s="138"/>
      <c r="BH73" s="138"/>
      <c r="BU73" s="22" t="s">
        <v>129</v>
      </c>
      <c r="BV73" s="27" t="s">
        <v>28</v>
      </c>
    </row>
    <row r="74" spans="2:74" ht="12.75" customHeight="1" thickBot="1" thickTop="1">
      <c r="B74" s="22" t="s">
        <v>129</v>
      </c>
      <c r="C74" s="161" t="s">
        <v>186</v>
      </c>
      <c r="D74" s="27" t="s">
        <v>29</v>
      </c>
      <c r="J74" s="59"/>
      <c r="Q74" s="23"/>
      <c r="R74" s="59"/>
      <c r="W74" s="59">
        <v>0</v>
      </c>
      <c r="X74" s="27">
        <v>0</v>
      </c>
      <c r="Y74" s="27">
        <v>1</v>
      </c>
      <c r="Z74" s="27">
        <v>2</v>
      </c>
      <c r="AA74" s="27">
        <v>1</v>
      </c>
      <c r="AB74" s="27">
        <v>3</v>
      </c>
      <c r="AC74" s="59"/>
      <c r="AG74" s="23"/>
      <c r="AH74" s="48"/>
      <c r="AI74" s="27"/>
      <c r="AJ74" s="27"/>
      <c r="AK74" s="27"/>
      <c r="AL74" s="27"/>
      <c r="AM74" s="23"/>
      <c r="AN74" s="48"/>
      <c r="AO74" s="27"/>
      <c r="AP74" s="27"/>
      <c r="AQ74" s="27"/>
      <c r="AR74" s="23"/>
      <c r="AS74" s="225">
        <f t="shared" si="3"/>
        <v>46.5</v>
      </c>
      <c r="AT74" s="146">
        <v>9.5</v>
      </c>
      <c r="AU74" s="52">
        <v>10</v>
      </c>
      <c r="AV74" s="52">
        <v>9</v>
      </c>
      <c r="AW74" s="148">
        <f t="shared" si="4"/>
        <v>7</v>
      </c>
      <c r="AX74" s="52">
        <v>2</v>
      </c>
      <c r="AY74" s="52">
        <v>4</v>
      </c>
      <c r="AZ74" s="156">
        <v>5</v>
      </c>
      <c r="BA74" s="238">
        <f t="shared" si="5"/>
        <v>23.25</v>
      </c>
      <c r="BB74" s="22" t="s">
        <v>129</v>
      </c>
      <c r="BC74" s="27" t="s">
        <v>29</v>
      </c>
      <c r="BD74" s="36"/>
      <c r="BE74" s="138"/>
      <c r="BH74" s="138"/>
      <c r="BU74" s="22" t="s">
        <v>129</v>
      </c>
      <c r="BV74" s="27" t="s">
        <v>29</v>
      </c>
    </row>
    <row r="75" spans="2:74" ht="12.75" customHeight="1" thickBot="1" thickTop="1">
      <c r="B75" s="22" t="s">
        <v>129</v>
      </c>
      <c r="C75" s="161" t="s">
        <v>187</v>
      </c>
      <c r="D75" s="27" t="s">
        <v>270</v>
      </c>
      <c r="J75" s="59"/>
      <c r="Q75" s="23"/>
      <c r="R75" s="59"/>
      <c r="W75" s="59">
        <v>1</v>
      </c>
      <c r="X75" s="27">
        <v>1</v>
      </c>
      <c r="Y75" s="27">
        <v>1</v>
      </c>
      <c r="Z75" s="27">
        <v>2</v>
      </c>
      <c r="AA75" s="27">
        <v>1</v>
      </c>
      <c r="AB75" s="27">
        <v>3</v>
      </c>
      <c r="AC75" s="59"/>
      <c r="AG75" s="23"/>
      <c r="AH75" s="48"/>
      <c r="AI75" s="27"/>
      <c r="AJ75" s="27"/>
      <c r="AK75" s="27"/>
      <c r="AL75" s="27"/>
      <c r="AM75" s="23"/>
      <c r="AN75" s="48"/>
      <c r="AO75" s="27"/>
      <c r="AP75" s="27"/>
      <c r="AQ75" s="27"/>
      <c r="AR75" s="23"/>
      <c r="AS75" s="225">
        <f t="shared" si="3"/>
        <v>51.5</v>
      </c>
      <c r="AT75" s="146">
        <v>8</v>
      </c>
      <c r="AU75" s="52">
        <v>7</v>
      </c>
      <c r="AV75" s="52">
        <v>7</v>
      </c>
      <c r="AW75" s="148">
        <f t="shared" si="4"/>
        <v>9</v>
      </c>
      <c r="AX75" s="52">
        <v>4</v>
      </c>
      <c r="AY75" s="52">
        <v>9</v>
      </c>
      <c r="AZ75" s="156">
        <v>7.5</v>
      </c>
      <c r="BA75" s="238">
        <f t="shared" si="5"/>
        <v>25.75</v>
      </c>
      <c r="BB75" s="22" t="s">
        <v>129</v>
      </c>
      <c r="BC75" s="27" t="s">
        <v>270</v>
      </c>
      <c r="BD75" s="36"/>
      <c r="BE75" s="138"/>
      <c r="BH75" s="138"/>
      <c r="BU75" s="22" t="s">
        <v>129</v>
      </c>
      <c r="BV75" s="27" t="s">
        <v>270</v>
      </c>
    </row>
    <row r="76" spans="1:74" s="5" customFormat="1" ht="12.75" customHeight="1" thickBot="1" thickTop="1">
      <c r="A76" s="3">
        <v>19</v>
      </c>
      <c r="B76" s="4" t="s">
        <v>130</v>
      </c>
      <c r="C76" s="159" t="s">
        <v>188</v>
      </c>
      <c r="D76" s="5" t="s">
        <v>271</v>
      </c>
      <c r="J76" s="7"/>
      <c r="Q76" s="6"/>
      <c r="R76" s="7"/>
      <c r="W76" s="7">
        <v>1</v>
      </c>
      <c r="X76" s="5">
        <v>1</v>
      </c>
      <c r="Y76" s="5">
        <v>1</v>
      </c>
      <c r="Z76" s="5">
        <v>2</v>
      </c>
      <c r="AA76" s="5">
        <v>3</v>
      </c>
      <c r="AB76" s="5">
        <v>2</v>
      </c>
      <c r="AC76" s="7"/>
      <c r="AG76" s="6"/>
      <c r="AH76" s="25"/>
      <c r="AM76" s="6"/>
      <c r="AN76" s="25"/>
      <c r="AR76" s="6"/>
      <c r="AS76" s="225">
        <f t="shared" si="3"/>
        <v>54.5</v>
      </c>
      <c r="AT76" s="147">
        <v>10.5</v>
      </c>
      <c r="AU76" s="148">
        <v>10</v>
      </c>
      <c r="AV76" s="148">
        <v>8</v>
      </c>
      <c r="AW76" s="148">
        <f t="shared" si="4"/>
        <v>10</v>
      </c>
      <c r="AX76" s="148">
        <v>4</v>
      </c>
      <c r="AY76" s="148">
        <v>7</v>
      </c>
      <c r="AZ76" s="155">
        <v>5</v>
      </c>
      <c r="BA76" s="238">
        <f t="shared" si="5"/>
        <v>27.25</v>
      </c>
      <c r="BB76" s="4" t="s">
        <v>130</v>
      </c>
      <c r="BC76" s="5" t="s">
        <v>271</v>
      </c>
      <c r="BD76" s="149"/>
      <c r="BE76" s="150"/>
      <c r="BH76" s="150"/>
      <c r="BI76" s="151"/>
      <c r="BJ76" s="151"/>
      <c r="BU76" s="4" t="s">
        <v>130</v>
      </c>
      <c r="BV76" s="5" t="s">
        <v>271</v>
      </c>
    </row>
    <row r="77" spans="1:74" s="5" customFormat="1" ht="12.75" customHeight="1" thickBot="1" thickTop="1">
      <c r="A77" s="3"/>
      <c r="B77" s="4" t="s">
        <v>130</v>
      </c>
      <c r="C77" s="159" t="s">
        <v>189</v>
      </c>
      <c r="D77" s="5" t="s">
        <v>272</v>
      </c>
      <c r="J77" s="7"/>
      <c r="Q77" s="6"/>
      <c r="R77" s="7"/>
      <c r="W77" s="7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7"/>
      <c r="AG77" s="6"/>
      <c r="AH77" s="25"/>
      <c r="AM77" s="6"/>
      <c r="AN77" s="25"/>
      <c r="AR77" s="6"/>
      <c r="AS77" s="225">
        <f t="shared" si="3"/>
        <v>21.5</v>
      </c>
      <c r="AT77" s="147">
        <v>6</v>
      </c>
      <c r="AU77" s="148">
        <v>6</v>
      </c>
      <c r="AV77" s="148">
        <v>3</v>
      </c>
      <c r="AW77" s="148">
        <f t="shared" si="4"/>
        <v>0</v>
      </c>
      <c r="AX77" s="148">
        <v>3</v>
      </c>
      <c r="AY77" s="148">
        <v>2</v>
      </c>
      <c r="AZ77" s="155">
        <v>1.5</v>
      </c>
      <c r="BA77" s="238">
        <f t="shared" si="5"/>
        <v>10.75</v>
      </c>
      <c r="BB77" s="4" t="s">
        <v>130</v>
      </c>
      <c r="BC77" s="5" t="s">
        <v>272</v>
      </c>
      <c r="BD77" s="149"/>
      <c r="BE77" s="150"/>
      <c r="BH77" s="150"/>
      <c r="BI77" s="151"/>
      <c r="BJ77" s="151"/>
      <c r="BU77" s="4" t="s">
        <v>130</v>
      </c>
      <c r="BV77" s="5" t="s">
        <v>272</v>
      </c>
    </row>
    <row r="78" spans="1:74" s="5" customFormat="1" ht="12.75" customHeight="1" thickBot="1" thickTop="1">
      <c r="A78" s="3"/>
      <c r="B78" s="4" t="s">
        <v>130</v>
      </c>
      <c r="C78" s="159" t="s">
        <v>190</v>
      </c>
      <c r="D78" s="5" t="s">
        <v>273</v>
      </c>
      <c r="J78" s="7"/>
      <c r="Q78" s="6"/>
      <c r="R78" s="7"/>
      <c r="W78" s="7">
        <v>0</v>
      </c>
      <c r="X78" s="5">
        <v>1</v>
      </c>
      <c r="Y78" s="5">
        <v>1</v>
      </c>
      <c r="Z78" s="5">
        <v>1</v>
      </c>
      <c r="AA78" s="5">
        <v>2</v>
      </c>
      <c r="AB78" s="5">
        <v>3</v>
      </c>
      <c r="AC78" s="7"/>
      <c r="AG78" s="6"/>
      <c r="AH78" s="25"/>
      <c r="AM78" s="6"/>
      <c r="AN78" s="25"/>
      <c r="AR78" s="6"/>
      <c r="AS78" s="225">
        <f t="shared" si="3"/>
        <v>51</v>
      </c>
      <c r="AT78" s="147">
        <v>9</v>
      </c>
      <c r="AU78" s="148">
        <v>9</v>
      </c>
      <c r="AV78" s="148">
        <v>7</v>
      </c>
      <c r="AW78" s="148">
        <f t="shared" si="4"/>
        <v>8</v>
      </c>
      <c r="AX78" s="148">
        <v>4.5</v>
      </c>
      <c r="AY78" s="148">
        <v>7</v>
      </c>
      <c r="AZ78" s="155">
        <v>6.5</v>
      </c>
      <c r="BA78" s="238">
        <f t="shared" si="5"/>
        <v>25.5</v>
      </c>
      <c r="BB78" s="4" t="s">
        <v>130</v>
      </c>
      <c r="BC78" s="5" t="s">
        <v>273</v>
      </c>
      <c r="BD78" s="149"/>
      <c r="BE78" s="150"/>
      <c r="BH78" s="150"/>
      <c r="BI78" s="151"/>
      <c r="BJ78" s="151"/>
      <c r="BU78" s="4" t="s">
        <v>130</v>
      </c>
      <c r="BV78" s="5" t="s">
        <v>273</v>
      </c>
    </row>
    <row r="79" spans="1:74" s="5" customFormat="1" ht="12.75" customHeight="1" thickBot="1" thickTop="1">
      <c r="A79" s="3"/>
      <c r="B79" s="4" t="s">
        <v>130</v>
      </c>
      <c r="C79" s="159" t="s">
        <v>191</v>
      </c>
      <c r="D79" s="5" t="s">
        <v>274</v>
      </c>
      <c r="J79" s="7"/>
      <c r="Q79" s="6"/>
      <c r="R79" s="7"/>
      <c r="W79" s="7">
        <v>0</v>
      </c>
      <c r="X79" s="5">
        <v>1</v>
      </c>
      <c r="Y79" s="5">
        <v>0</v>
      </c>
      <c r="Z79" s="5">
        <v>0</v>
      </c>
      <c r="AA79" s="5">
        <v>1</v>
      </c>
      <c r="AB79" s="5">
        <v>2</v>
      </c>
      <c r="AC79" s="7"/>
      <c r="AG79" s="6"/>
      <c r="AH79" s="25"/>
      <c r="AM79" s="6"/>
      <c r="AN79" s="25"/>
      <c r="AR79" s="6"/>
      <c r="AS79" s="225">
        <f t="shared" si="3"/>
        <v>45.5</v>
      </c>
      <c r="AT79" s="147">
        <v>8</v>
      </c>
      <c r="AU79" s="148">
        <v>9</v>
      </c>
      <c r="AV79" s="148">
        <v>5</v>
      </c>
      <c r="AW79" s="148">
        <f t="shared" si="4"/>
        <v>4</v>
      </c>
      <c r="AX79" s="148">
        <v>5.5</v>
      </c>
      <c r="AY79" s="148">
        <v>8</v>
      </c>
      <c r="AZ79" s="155">
        <v>6</v>
      </c>
      <c r="BA79" s="238">
        <f t="shared" si="5"/>
        <v>22.75</v>
      </c>
      <c r="BB79" s="4" t="s">
        <v>130</v>
      </c>
      <c r="BC79" s="5" t="s">
        <v>274</v>
      </c>
      <c r="BD79" s="149"/>
      <c r="BE79" s="150"/>
      <c r="BH79" s="150"/>
      <c r="BI79" s="151"/>
      <c r="BJ79" s="151"/>
      <c r="BU79" s="4" t="s">
        <v>130</v>
      </c>
      <c r="BV79" s="5" t="s">
        <v>274</v>
      </c>
    </row>
    <row r="80" spans="1:74" ht="12.75" customHeight="1" thickBot="1" thickTop="1">
      <c r="A80" s="21">
        <v>20</v>
      </c>
      <c r="B80" s="22" t="s">
        <v>131</v>
      </c>
      <c r="C80" s="161" t="s">
        <v>192</v>
      </c>
      <c r="D80" s="27" t="s">
        <v>275</v>
      </c>
      <c r="J80" s="59"/>
      <c r="Q80" s="23"/>
      <c r="R80" s="59"/>
      <c r="W80" s="59">
        <v>1</v>
      </c>
      <c r="X80" s="27">
        <v>0</v>
      </c>
      <c r="Y80" s="27">
        <v>1</v>
      </c>
      <c r="Z80" s="27">
        <v>1</v>
      </c>
      <c r="AA80" s="27">
        <v>2</v>
      </c>
      <c r="AB80" s="27">
        <v>2</v>
      </c>
      <c r="AC80" s="59"/>
      <c r="AG80" s="23"/>
      <c r="AH80" s="48"/>
      <c r="AI80" s="27"/>
      <c r="AJ80" s="27"/>
      <c r="AK80" s="27"/>
      <c r="AL80" s="27"/>
      <c r="AM80" s="23"/>
      <c r="AN80" s="48"/>
      <c r="AO80" s="27"/>
      <c r="AP80" s="27"/>
      <c r="AQ80" s="27"/>
      <c r="AR80" s="23"/>
      <c r="AS80" s="225">
        <f t="shared" si="3"/>
        <v>44</v>
      </c>
      <c r="AT80" s="146">
        <v>7.5</v>
      </c>
      <c r="AU80" s="52">
        <v>6</v>
      </c>
      <c r="AV80" s="52">
        <v>8</v>
      </c>
      <c r="AW80" s="148">
        <f t="shared" si="4"/>
        <v>7</v>
      </c>
      <c r="AX80" s="52">
        <v>4.5</v>
      </c>
      <c r="AY80" s="52">
        <v>6</v>
      </c>
      <c r="AZ80" s="156">
        <v>5</v>
      </c>
      <c r="BA80" s="238">
        <f t="shared" si="5"/>
        <v>22</v>
      </c>
      <c r="BB80" s="22" t="s">
        <v>131</v>
      </c>
      <c r="BC80" s="27" t="s">
        <v>275</v>
      </c>
      <c r="BD80" s="36"/>
      <c r="BE80" s="138"/>
      <c r="BH80" s="138"/>
      <c r="BU80" s="22" t="s">
        <v>131</v>
      </c>
      <c r="BV80" s="27" t="s">
        <v>275</v>
      </c>
    </row>
    <row r="81" spans="2:74" ht="12.75" customHeight="1" thickBot="1" thickTop="1">
      <c r="B81" s="22" t="s">
        <v>131</v>
      </c>
      <c r="C81" s="161" t="s">
        <v>193</v>
      </c>
      <c r="D81" s="27" t="s">
        <v>39</v>
      </c>
      <c r="J81" s="59"/>
      <c r="Q81" s="23"/>
      <c r="R81" s="59"/>
      <c r="W81" s="59">
        <v>0</v>
      </c>
      <c r="X81" s="27">
        <v>1</v>
      </c>
      <c r="Y81" s="27">
        <v>0</v>
      </c>
      <c r="Z81" s="27">
        <v>0</v>
      </c>
      <c r="AA81" s="27">
        <v>1</v>
      </c>
      <c r="AB81" s="27">
        <v>2</v>
      </c>
      <c r="AC81" s="59"/>
      <c r="AG81" s="23"/>
      <c r="AH81" s="48"/>
      <c r="AI81" s="27"/>
      <c r="AJ81" s="27"/>
      <c r="AK81" s="27"/>
      <c r="AL81" s="27"/>
      <c r="AM81" s="23"/>
      <c r="AN81" s="48"/>
      <c r="AO81" s="27"/>
      <c r="AP81" s="27"/>
      <c r="AQ81" s="27"/>
      <c r="AR81" s="23"/>
      <c r="AS81" s="225">
        <f t="shared" si="3"/>
        <v>38</v>
      </c>
      <c r="AT81" s="146">
        <v>8.5</v>
      </c>
      <c r="AU81" s="52">
        <v>4</v>
      </c>
      <c r="AV81" s="52">
        <v>7</v>
      </c>
      <c r="AW81" s="148">
        <f t="shared" si="4"/>
        <v>4</v>
      </c>
      <c r="AX81" s="52">
        <v>4.5</v>
      </c>
      <c r="AY81" s="52">
        <v>4</v>
      </c>
      <c r="AZ81" s="156">
        <v>6</v>
      </c>
      <c r="BA81" s="238">
        <f t="shared" si="5"/>
        <v>19</v>
      </c>
      <c r="BB81" s="22" t="s">
        <v>131</v>
      </c>
      <c r="BC81" s="27" t="s">
        <v>39</v>
      </c>
      <c r="BD81" s="36"/>
      <c r="BE81" s="138"/>
      <c r="BH81" s="138"/>
      <c r="BU81" s="22" t="s">
        <v>131</v>
      </c>
      <c r="BV81" s="27" t="s">
        <v>39</v>
      </c>
    </row>
    <row r="82" spans="2:74" ht="12.75" customHeight="1" thickBot="1" thickTop="1">
      <c r="B82" s="22" t="s">
        <v>131</v>
      </c>
      <c r="C82" s="161" t="s">
        <v>194</v>
      </c>
      <c r="D82" s="27" t="s">
        <v>40</v>
      </c>
      <c r="J82" s="59"/>
      <c r="Q82" s="23"/>
      <c r="R82" s="59"/>
      <c r="W82" s="59">
        <v>1</v>
      </c>
      <c r="X82" s="27">
        <v>1</v>
      </c>
      <c r="Y82" s="27">
        <v>1</v>
      </c>
      <c r="Z82" s="27">
        <v>2</v>
      </c>
      <c r="AA82" s="27">
        <v>2</v>
      </c>
      <c r="AB82" s="27">
        <v>2</v>
      </c>
      <c r="AC82" s="59"/>
      <c r="AG82" s="23"/>
      <c r="AH82" s="48"/>
      <c r="AI82" s="27"/>
      <c r="AJ82" s="27"/>
      <c r="AK82" s="27"/>
      <c r="AL82" s="27"/>
      <c r="AM82" s="23"/>
      <c r="AN82" s="48"/>
      <c r="AO82" s="27"/>
      <c r="AP82" s="27"/>
      <c r="AQ82" s="27"/>
      <c r="AR82" s="23"/>
      <c r="AS82" s="225">
        <f t="shared" si="3"/>
        <v>58</v>
      </c>
      <c r="AT82" s="146">
        <v>12</v>
      </c>
      <c r="AU82" s="52">
        <v>8</v>
      </c>
      <c r="AV82" s="52">
        <v>7</v>
      </c>
      <c r="AW82" s="148">
        <f t="shared" si="4"/>
        <v>9</v>
      </c>
      <c r="AX82" s="52">
        <v>7</v>
      </c>
      <c r="AY82" s="52">
        <v>8</v>
      </c>
      <c r="AZ82" s="156">
        <v>7</v>
      </c>
      <c r="BA82" s="238">
        <f t="shared" si="5"/>
        <v>29</v>
      </c>
      <c r="BB82" s="22" t="s">
        <v>131</v>
      </c>
      <c r="BC82" s="27" t="s">
        <v>40</v>
      </c>
      <c r="BD82" s="36"/>
      <c r="BE82" s="138"/>
      <c r="BH82" s="138"/>
      <c r="BU82" s="22" t="s">
        <v>131</v>
      </c>
      <c r="BV82" s="27" t="s">
        <v>40</v>
      </c>
    </row>
    <row r="83" spans="2:74" ht="12.75" customHeight="1" thickBot="1" thickTop="1">
      <c r="B83" s="22" t="s">
        <v>131</v>
      </c>
      <c r="C83" s="161" t="s">
        <v>195</v>
      </c>
      <c r="D83" s="27" t="s">
        <v>41</v>
      </c>
      <c r="J83" s="59"/>
      <c r="Q83" s="23"/>
      <c r="R83" s="59"/>
      <c r="W83" s="59">
        <v>1</v>
      </c>
      <c r="X83" s="27">
        <v>1</v>
      </c>
      <c r="Y83" s="27">
        <v>0</v>
      </c>
      <c r="Z83" s="27">
        <v>1</v>
      </c>
      <c r="AA83" s="27">
        <v>2</v>
      </c>
      <c r="AB83" s="27">
        <v>1</v>
      </c>
      <c r="AC83" s="59"/>
      <c r="AG83" s="23"/>
      <c r="AH83" s="48"/>
      <c r="AI83" s="27"/>
      <c r="AJ83" s="27"/>
      <c r="AK83" s="27"/>
      <c r="AL83" s="27"/>
      <c r="AM83" s="23"/>
      <c r="AN83" s="48"/>
      <c r="AO83" s="27"/>
      <c r="AP83" s="27"/>
      <c r="AQ83" s="27"/>
      <c r="AR83" s="23"/>
      <c r="AS83" s="225">
        <f t="shared" si="3"/>
        <v>45</v>
      </c>
      <c r="AT83" s="146">
        <v>11</v>
      </c>
      <c r="AU83" s="52">
        <v>5</v>
      </c>
      <c r="AV83" s="52">
        <v>6</v>
      </c>
      <c r="AW83" s="148">
        <f t="shared" si="4"/>
        <v>6</v>
      </c>
      <c r="AX83" s="52">
        <v>5</v>
      </c>
      <c r="AY83" s="52">
        <v>8</v>
      </c>
      <c r="AZ83" s="156">
        <v>4</v>
      </c>
      <c r="BA83" s="238">
        <f t="shared" si="5"/>
        <v>22.5</v>
      </c>
      <c r="BB83" s="22" t="s">
        <v>131</v>
      </c>
      <c r="BC83" s="27" t="s">
        <v>41</v>
      </c>
      <c r="BD83" s="36"/>
      <c r="BE83" s="138"/>
      <c r="BH83" s="138"/>
      <c r="BU83" s="22" t="s">
        <v>131</v>
      </c>
      <c r="BV83" s="27" t="s">
        <v>41</v>
      </c>
    </row>
    <row r="84" spans="1:74" s="5" customFormat="1" ht="12.75" customHeight="1" thickBot="1" thickTop="1">
      <c r="A84" s="3">
        <v>21</v>
      </c>
      <c r="B84" s="4" t="s">
        <v>53</v>
      </c>
      <c r="C84" s="159" t="s">
        <v>196</v>
      </c>
      <c r="D84" s="5" t="s">
        <v>42</v>
      </c>
      <c r="J84" s="7"/>
      <c r="Q84" s="6"/>
      <c r="R84" s="7"/>
      <c r="W84" s="7">
        <v>1</v>
      </c>
      <c r="X84" s="5">
        <v>0</v>
      </c>
      <c r="Y84" s="5">
        <v>1</v>
      </c>
      <c r="Z84" s="5">
        <v>1</v>
      </c>
      <c r="AA84" s="5">
        <v>0</v>
      </c>
      <c r="AB84" s="5">
        <v>1</v>
      </c>
      <c r="AC84" s="7"/>
      <c r="AG84" s="6"/>
      <c r="AH84" s="25"/>
      <c r="AM84" s="6"/>
      <c r="AN84" s="25"/>
      <c r="AR84" s="6"/>
      <c r="AS84" s="225">
        <f t="shared" si="3"/>
        <v>48</v>
      </c>
      <c r="AT84" s="147">
        <v>4</v>
      </c>
      <c r="AU84" s="148">
        <v>3</v>
      </c>
      <c r="AV84" s="148">
        <v>6</v>
      </c>
      <c r="AW84" s="148">
        <f t="shared" si="4"/>
        <v>4</v>
      </c>
      <c r="AX84" s="148">
        <v>4</v>
      </c>
      <c r="AY84" s="148">
        <v>2</v>
      </c>
      <c r="AZ84" s="155">
        <v>25</v>
      </c>
      <c r="BA84" s="238">
        <f t="shared" si="5"/>
        <v>24</v>
      </c>
      <c r="BB84" s="4" t="s">
        <v>53</v>
      </c>
      <c r="BC84" s="5" t="s">
        <v>42</v>
      </c>
      <c r="BD84" s="149"/>
      <c r="BE84" s="150"/>
      <c r="BH84" s="150"/>
      <c r="BI84" s="151"/>
      <c r="BJ84" s="151"/>
      <c r="BU84" s="4" t="s">
        <v>53</v>
      </c>
      <c r="BV84" s="5" t="s">
        <v>42</v>
      </c>
    </row>
    <row r="85" spans="1:74" s="5" customFormat="1" ht="12.75" customHeight="1" thickBot="1" thickTop="1">
      <c r="A85" s="3"/>
      <c r="B85" s="4" t="s">
        <v>53</v>
      </c>
      <c r="C85" s="159" t="s">
        <v>197</v>
      </c>
      <c r="D85" s="5" t="s">
        <v>43</v>
      </c>
      <c r="J85" s="7"/>
      <c r="Q85" s="6"/>
      <c r="R85" s="7"/>
      <c r="W85" s="7">
        <v>1</v>
      </c>
      <c r="X85" s="5">
        <v>1</v>
      </c>
      <c r="Y85" s="5">
        <v>0</v>
      </c>
      <c r="Z85" s="5">
        <v>0</v>
      </c>
      <c r="AA85" s="5">
        <v>0</v>
      </c>
      <c r="AB85" s="5">
        <v>2</v>
      </c>
      <c r="AC85" s="7"/>
      <c r="AG85" s="6"/>
      <c r="AH85" s="25"/>
      <c r="AM85" s="6"/>
      <c r="AN85" s="25"/>
      <c r="AR85" s="6"/>
      <c r="AS85" s="225">
        <f t="shared" si="3"/>
        <v>32</v>
      </c>
      <c r="AT85" s="147">
        <v>5</v>
      </c>
      <c r="AU85" s="148">
        <v>6</v>
      </c>
      <c r="AV85" s="148">
        <v>8</v>
      </c>
      <c r="AW85" s="148">
        <f t="shared" si="4"/>
        <v>4</v>
      </c>
      <c r="AX85" s="148">
        <v>2.5</v>
      </c>
      <c r="AY85" s="148">
        <v>5</v>
      </c>
      <c r="AZ85" s="155">
        <v>1.5</v>
      </c>
      <c r="BA85" s="238">
        <f t="shared" si="5"/>
        <v>16</v>
      </c>
      <c r="BB85" s="4" t="s">
        <v>53</v>
      </c>
      <c r="BC85" s="5" t="s">
        <v>43</v>
      </c>
      <c r="BD85" s="149"/>
      <c r="BE85" s="150"/>
      <c r="BH85" s="150"/>
      <c r="BI85" s="151"/>
      <c r="BJ85" s="151"/>
      <c r="BU85" s="4" t="s">
        <v>53</v>
      </c>
      <c r="BV85" s="5" t="s">
        <v>43</v>
      </c>
    </row>
    <row r="86" spans="1:74" s="5" customFormat="1" ht="12.75" customHeight="1" thickBot="1" thickTop="1">
      <c r="A86" s="3"/>
      <c r="B86" s="4" t="s">
        <v>53</v>
      </c>
      <c r="C86" s="159" t="s">
        <v>198</v>
      </c>
      <c r="D86" s="5" t="s">
        <v>44</v>
      </c>
      <c r="J86" s="7"/>
      <c r="Q86" s="6"/>
      <c r="R86" s="7"/>
      <c r="W86" s="7">
        <v>0</v>
      </c>
      <c r="X86" s="5">
        <v>1</v>
      </c>
      <c r="Y86" s="5">
        <v>1</v>
      </c>
      <c r="Z86" s="5">
        <v>1</v>
      </c>
      <c r="AA86" s="5">
        <v>2</v>
      </c>
      <c r="AB86" s="5">
        <v>2</v>
      </c>
      <c r="AC86" s="7"/>
      <c r="AG86" s="6"/>
      <c r="AH86" s="25"/>
      <c r="AM86" s="6"/>
      <c r="AN86" s="25"/>
      <c r="AR86" s="6"/>
      <c r="AS86" s="225">
        <f t="shared" si="3"/>
        <v>37.5</v>
      </c>
      <c r="AT86" s="147">
        <v>6</v>
      </c>
      <c r="AU86" s="148">
        <v>7</v>
      </c>
      <c r="AV86" s="148">
        <v>5</v>
      </c>
      <c r="AW86" s="148">
        <f t="shared" si="4"/>
        <v>7</v>
      </c>
      <c r="AX86" s="148">
        <v>3.5</v>
      </c>
      <c r="AY86" s="148">
        <v>4</v>
      </c>
      <c r="AZ86" s="155">
        <v>5</v>
      </c>
      <c r="BA86" s="238">
        <f t="shared" si="5"/>
        <v>18.75</v>
      </c>
      <c r="BB86" s="4" t="s">
        <v>53</v>
      </c>
      <c r="BC86" s="5" t="s">
        <v>44</v>
      </c>
      <c r="BD86" s="149"/>
      <c r="BE86" s="150"/>
      <c r="BH86" s="150"/>
      <c r="BI86" s="151"/>
      <c r="BJ86" s="151"/>
      <c r="BU86" s="4" t="s">
        <v>53</v>
      </c>
      <c r="BV86" s="5" t="s">
        <v>44</v>
      </c>
    </row>
    <row r="87" spans="1:74" s="5" customFormat="1" ht="12.75" customHeight="1" thickBot="1" thickTop="1">
      <c r="A87" s="3"/>
      <c r="B87" s="4" t="s">
        <v>53</v>
      </c>
      <c r="C87" s="159" t="s">
        <v>199</v>
      </c>
      <c r="D87" s="5" t="s">
        <v>45</v>
      </c>
      <c r="J87" s="7"/>
      <c r="Q87" s="6"/>
      <c r="R87" s="7"/>
      <c r="W87" s="7">
        <v>0</v>
      </c>
      <c r="X87" s="5">
        <v>0</v>
      </c>
      <c r="Y87" s="5">
        <v>1</v>
      </c>
      <c r="Z87" s="5">
        <v>2</v>
      </c>
      <c r="AA87" s="5">
        <v>2</v>
      </c>
      <c r="AB87" s="5">
        <v>2</v>
      </c>
      <c r="AC87" s="7"/>
      <c r="AG87" s="6"/>
      <c r="AH87" s="25"/>
      <c r="AM87" s="6"/>
      <c r="AN87" s="25"/>
      <c r="AR87" s="6"/>
      <c r="AS87" s="225">
        <f t="shared" si="3"/>
        <v>33.5</v>
      </c>
      <c r="AT87" s="147">
        <v>11.5</v>
      </c>
      <c r="AU87" s="148">
        <v>3</v>
      </c>
      <c r="AV87" s="148">
        <v>5</v>
      </c>
      <c r="AW87" s="148">
        <f t="shared" si="4"/>
        <v>7</v>
      </c>
      <c r="AX87" s="148">
        <v>4</v>
      </c>
      <c r="AY87" s="148">
        <v>3</v>
      </c>
      <c r="AZ87" s="155">
        <v>0</v>
      </c>
      <c r="BA87" s="238">
        <f t="shared" si="5"/>
        <v>16.75</v>
      </c>
      <c r="BB87" s="4" t="s">
        <v>53</v>
      </c>
      <c r="BC87" s="5" t="s">
        <v>45</v>
      </c>
      <c r="BD87" s="149"/>
      <c r="BE87" s="150"/>
      <c r="BH87" s="150"/>
      <c r="BI87" s="151"/>
      <c r="BJ87" s="151"/>
      <c r="BU87" s="4" t="s">
        <v>53</v>
      </c>
      <c r="BV87" s="5" t="s">
        <v>45</v>
      </c>
    </row>
    <row r="88" spans="1:74" ht="12.75" customHeight="1" thickBot="1" thickTop="1">
      <c r="A88" s="21">
        <v>22</v>
      </c>
      <c r="B88" s="22" t="s">
        <v>50</v>
      </c>
      <c r="C88" s="161" t="s">
        <v>200</v>
      </c>
      <c r="D88" s="27" t="s">
        <v>46</v>
      </c>
      <c r="J88" s="59"/>
      <c r="Q88" s="23"/>
      <c r="R88" s="59"/>
      <c r="W88" s="59">
        <v>1</v>
      </c>
      <c r="X88" s="27">
        <v>1</v>
      </c>
      <c r="Y88" s="27">
        <v>1</v>
      </c>
      <c r="Z88" s="27">
        <v>1</v>
      </c>
      <c r="AA88" s="27">
        <v>1</v>
      </c>
      <c r="AB88" s="27">
        <v>2</v>
      </c>
      <c r="AC88" s="59"/>
      <c r="AG88" s="23"/>
      <c r="AH88" s="48"/>
      <c r="AI88" s="27"/>
      <c r="AJ88" s="27"/>
      <c r="AK88" s="27"/>
      <c r="AL88" s="27"/>
      <c r="AM88" s="23"/>
      <c r="AN88" s="48"/>
      <c r="AO88" s="27"/>
      <c r="AP88" s="27"/>
      <c r="AQ88" s="27"/>
      <c r="AR88" s="23"/>
      <c r="AS88" s="225">
        <f t="shared" si="3"/>
        <v>50</v>
      </c>
      <c r="AT88" s="146">
        <v>9.5</v>
      </c>
      <c r="AU88" s="52">
        <v>7</v>
      </c>
      <c r="AV88" s="52">
        <v>9</v>
      </c>
      <c r="AW88" s="148">
        <f t="shared" si="4"/>
        <v>7</v>
      </c>
      <c r="AX88" s="52">
        <v>5.5</v>
      </c>
      <c r="AY88" s="52">
        <v>8</v>
      </c>
      <c r="AZ88" s="156">
        <v>4</v>
      </c>
      <c r="BA88" s="238">
        <f t="shared" si="5"/>
        <v>25</v>
      </c>
      <c r="BB88" s="22" t="s">
        <v>50</v>
      </c>
      <c r="BC88" s="27" t="s">
        <v>46</v>
      </c>
      <c r="BD88" s="36"/>
      <c r="BE88" s="138"/>
      <c r="BH88" s="138"/>
      <c r="BU88" s="22" t="s">
        <v>50</v>
      </c>
      <c r="BV88" s="27" t="s">
        <v>46</v>
      </c>
    </row>
    <row r="89" spans="2:74" ht="12.75" customHeight="1" thickBot="1" thickTop="1">
      <c r="B89" s="22" t="s">
        <v>50</v>
      </c>
      <c r="C89" s="161" t="s">
        <v>201</v>
      </c>
      <c r="D89" s="27" t="s">
        <v>47</v>
      </c>
      <c r="J89" s="59"/>
      <c r="Q89" s="23"/>
      <c r="R89" s="59"/>
      <c r="W89" s="59">
        <v>1</v>
      </c>
      <c r="X89" s="27">
        <v>1</v>
      </c>
      <c r="Y89" s="27">
        <v>1</v>
      </c>
      <c r="Z89" s="27">
        <v>1</v>
      </c>
      <c r="AA89" s="27">
        <v>1</v>
      </c>
      <c r="AB89" s="27">
        <v>2</v>
      </c>
      <c r="AC89" s="59"/>
      <c r="AG89" s="23"/>
      <c r="AH89" s="48"/>
      <c r="AI89" s="27"/>
      <c r="AJ89" s="27"/>
      <c r="AK89" s="27"/>
      <c r="AL89" s="27"/>
      <c r="AM89" s="23"/>
      <c r="AN89" s="48"/>
      <c r="AO89" s="27"/>
      <c r="AP89" s="27"/>
      <c r="AQ89" s="27"/>
      <c r="AR89" s="23"/>
      <c r="AS89" s="225">
        <f t="shared" si="3"/>
        <v>38</v>
      </c>
      <c r="AT89" s="146">
        <v>9.5</v>
      </c>
      <c r="AU89" s="52">
        <v>5</v>
      </c>
      <c r="AV89" s="52">
        <v>4</v>
      </c>
      <c r="AW89" s="148">
        <f t="shared" si="4"/>
        <v>7</v>
      </c>
      <c r="AX89" s="52">
        <v>6.5</v>
      </c>
      <c r="AY89" s="52">
        <v>5</v>
      </c>
      <c r="AZ89" s="156">
        <v>1</v>
      </c>
      <c r="BA89" s="238">
        <f t="shared" si="5"/>
        <v>19</v>
      </c>
      <c r="BB89" s="22" t="s">
        <v>50</v>
      </c>
      <c r="BC89" s="27" t="s">
        <v>47</v>
      </c>
      <c r="BD89" s="36"/>
      <c r="BE89" s="138"/>
      <c r="BH89" s="138"/>
      <c r="BU89" s="22" t="s">
        <v>50</v>
      </c>
      <c r="BV89" s="27" t="s">
        <v>47</v>
      </c>
    </row>
    <row r="90" spans="2:74" ht="12.75" customHeight="1" thickBot="1" thickTop="1">
      <c r="B90" s="22" t="s">
        <v>50</v>
      </c>
      <c r="C90" s="161" t="s">
        <v>132</v>
      </c>
      <c r="D90" s="27" t="s">
        <v>48</v>
      </c>
      <c r="J90" s="59"/>
      <c r="Q90" s="23"/>
      <c r="R90" s="59"/>
      <c r="W90" s="59">
        <v>1</v>
      </c>
      <c r="X90" s="27">
        <v>1</v>
      </c>
      <c r="Y90" s="27">
        <v>1</v>
      </c>
      <c r="Z90" s="27">
        <v>1</v>
      </c>
      <c r="AA90" s="27">
        <v>1</v>
      </c>
      <c r="AB90" s="27">
        <v>2</v>
      </c>
      <c r="AC90" s="59"/>
      <c r="AG90" s="23"/>
      <c r="AH90" s="48"/>
      <c r="AI90" s="27"/>
      <c r="AJ90" s="27"/>
      <c r="AK90" s="27"/>
      <c r="AL90" s="27"/>
      <c r="AM90" s="23"/>
      <c r="AN90" s="48"/>
      <c r="AO90" s="27"/>
      <c r="AP90" s="27"/>
      <c r="AQ90" s="27"/>
      <c r="AR90" s="23"/>
      <c r="AS90" s="225">
        <f t="shared" si="3"/>
        <v>49</v>
      </c>
      <c r="AT90" s="146">
        <v>10</v>
      </c>
      <c r="AU90" s="52">
        <v>7</v>
      </c>
      <c r="AV90" s="52">
        <v>7</v>
      </c>
      <c r="AW90" s="148">
        <f t="shared" si="4"/>
        <v>7</v>
      </c>
      <c r="AX90" s="52">
        <v>5.5</v>
      </c>
      <c r="AY90" s="52">
        <v>8</v>
      </c>
      <c r="AZ90" s="156">
        <v>4.5</v>
      </c>
      <c r="BA90" s="238">
        <f t="shared" si="5"/>
        <v>24.5</v>
      </c>
      <c r="BB90" s="22" t="s">
        <v>50</v>
      </c>
      <c r="BC90" s="27" t="s">
        <v>48</v>
      </c>
      <c r="BD90" s="36"/>
      <c r="BE90" s="138"/>
      <c r="BH90" s="138"/>
      <c r="BU90" s="22" t="s">
        <v>50</v>
      </c>
      <c r="BV90" s="27" t="s">
        <v>48</v>
      </c>
    </row>
    <row r="91" spans="1:74" s="56" customFormat="1" ht="12.75" customHeight="1" thickBot="1" thickTop="1">
      <c r="A91" s="21"/>
      <c r="B91" s="22" t="s">
        <v>50</v>
      </c>
      <c r="C91" s="161" t="s">
        <v>133</v>
      </c>
      <c r="D91" s="27" t="s">
        <v>49</v>
      </c>
      <c r="J91" s="59"/>
      <c r="Q91" s="23"/>
      <c r="R91" s="59"/>
      <c r="W91" s="59">
        <v>1</v>
      </c>
      <c r="X91" s="56">
        <v>1</v>
      </c>
      <c r="Y91" s="56">
        <v>0</v>
      </c>
      <c r="Z91" s="56">
        <v>1</v>
      </c>
      <c r="AA91" s="56">
        <v>0</v>
      </c>
      <c r="AB91" s="56">
        <v>2</v>
      </c>
      <c r="AC91" s="59"/>
      <c r="AD91" s="27"/>
      <c r="AE91" s="27"/>
      <c r="AF91" s="27"/>
      <c r="AG91" s="23"/>
      <c r="AH91" s="48"/>
      <c r="AI91" s="27"/>
      <c r="AJ91" s="27"/>
      <c r="AK91" s="27"/>
      <c r="AL91" s="27"/>
      <c r="AM91" s="23"/>
      <c r="AN91" s="48"/>
      <c r="AO91" s="27"/>
      <c r="AP91" s="27"/>
      <c r="AQ91" s="27"/>
      <c r="AR91" s="23"/>
      <c r="AS91" s="225">
        <f t="shared" si="3"/>
        <v>44</v>
      </c>
      <c r="AT91" s="146">
        <v>10</v>
      </c>
      <c r="AU91" s="52">
        <v>5</v>
      </c>
      <c r="AV91" s="52">
        <v>8</v>
      </c>
      <c r="AW91" s="148">
        <f t="shared" si="4"/>
        <v>5</v>
      </c>
      <c r="AX91" s="52">
        <v>8</v>
      </c>
      <c r="AY91" s="52">
        <v>6</v>
      </c>
      <c r="AZ91" s="156">
        <v>2</v>
      </c>
      <c r="BA91" s="238">
        <f t="shared" si="5"/>
        <v>22</v>
      </c>
      <c r="BB91" s="22" t="s">
        <v>50</v>
      </c>
      <c r="BC91" s="27" t="s">
        <v>49</v>
      </c>
      <c r="BD91" s="36"/>
      <c r="BE91" s="138"/>
      <c r="BF91" s="27"/>
      <c r="BH91" s="138"/>
      <c r="BI91" s="49"/>
      <c r="BJ91" s="49"/>
      <c r="BU91" s="22" t="s">
        <v>50</v>
      </c>
      <c r="BV91" s="27" t="s">
        <v>49</v>
      </c>
    </row>
    <row r="92" spans="1:74" s="30" customFormat="1" ht="12.75" customHeight="1" thickBot="1" thickTop="1">
      <c r="A92" s="3">
        <v>23</v>
      </c>
      <c r="B92" s="4" t="s">
        <v>221</v>
      </c>
      <c r="C92" s="159" t="s">
        <v>134</v>
      </c>
      <c r="D92" s="5" t="s">
        <v>217</v>
      </c>
      <c r="J92" s="25"/>
      <c r="Q92" s="6"/>
      <c r="R92" s="25"/>
      <c r="V92" s="6"/>
      <c r="W92" s="25">
        <v>0</v>
      </c>
      <c r="X92" s="30">
        <v>1</v>
      </c>
      <c r="Y92" s="30">
        <v>0</v>
      </c>
      <c r="Z92" s="30">
        <v>1</v>
      </c>
      <c r="AA92" s="30">
        <v>1</v>
      </c>
      <c r="AB92" s="6">
        <v>0</v>
      </c>
      <c r="AC92" s="25"/>
      <c r="AD92" s="5"/>
      <c r="AE92" s="5"/>
      <c r="AF92" s="5"/>
      <c r="AG92" s="6"/>
      <c r="AH92" s="25"/>
      <c r="AI92" s="5"/>
      <c r="AJ92" s="5"/>
      <c r="AK92" s="5"/>
      <c r="AL92" s="5"/>
      <c r="AM92" s="6"/>
      <c r="AN92" s="25"/>
      <c r="AO92" s="5"/>
      <c r="AP92" s="5"/>
      <c r="AQ92" s="5"/>
      <c r="AR92" s="6"/>
      <c r="AS92" s="225">
        <f t="shared" si="3"/>
        <v>33.5</v>
      </c>
      <c r="AT92" s="147">
        <v>10.5</v>
      </c>
      <c r="AU92" s="148">
        <v>4</v>
      </c>
      <c r="AV92" s="148">
        <v>5</v>
      </c>
      <c r="AW92" s="148">
        <f t="shared" si="4"/>
        <v>3</v>
      </c>
      <c r="AX92" s="148">
        <v>7</v>
      </c>
      <c r="AY92" s="148">
        <v>2</v>
      </c>
      <c r="AZ92" s="155">
        <v>2</v>
      </c>
      <c r="BA92" s="238">
        <f t="shared" si="5"/>
        <v>16.75</v>
      </c>
      <c r="BB92" s="154" t="s">
        <v>221</v>
      </c>
      <c r="BC92" s="5" t="s">
        <v>217</v>
      </c>
      <c r="BD92" s="149"/>
      <c r="BE92" s="150"/>
      <c r="BF92" s="5"/>
      <c r="BH92" s="150"/>
      <c r="BI92" s="151"/>
      <c r="BJ92" s="151"/>
      <c r="BU92" s="4" t="s">
        <v>221</v>
      </c>
      <c r="BV92" s="5" t="s">
        <v>217</v>
      </c>
    </row>
    <row r="93" spans="1:74" s="30" customFormat="1" ht="12.75" customHeight="1" thickBot="1" thickTop="1">
      <c r="A93" s="3"/>
      <c r="B93" s="4" t="s">
        <v>221</v>
      </c>
      <c r="C93" s="159" t="s">
        <v>135</v>
      </c>
      <c r="D93" s="5" t="s">
        <v>218</v>
      </c>
      <c r="J93" s="25"/>
      <c r="Q93" s="6"/>
      <c r="R93" s="25"/>
      <c r="V93" s="6"/>
      <c r="W93" s="25">
        <v>1</v>
      </c>
      <c r="X93" s="30">
        <v>1</v>
      </c>
      <c r="Y93" s="30">
        <v>1</v>
      </c>
      <c r="Z93" s="30">
        <v>0</v>
      </c>
      <c r="AA93" s="30">
        <v>3</v>
      </c>
      <c r="AB93" s="6">
        <v>1</v>
      </c>
      <c r="AC93" s="25"/>
      <c r="AD93" s="5"/>
      <c r="AE93" s="5"/>
      <c r="AF93" s="5"/>
      <c r="AG93" s="6"/>
      <c r="AH93" s="25"/>
      <c r="AI93" s="5"/>
      <c r="AJ93" s="5"/>
      <c r="AK93" s="5"/>
      <c r="AL93" s="5"/>
      <c r="AM93" s="6"/>
      <c r="AN93" s="25"/>
      <c r="AO93" s="5"/>
      <c r="AP93" s="5"/>
      <c r="AQ93" s="5"/>
      <c r="AR93" s="6"/>
      <c r="AS93" s="225">
        <f t="shared" si="3"/>
        <v>35.5</v>
      </c>
      <c r="AT93" s="147">
        <v>4</v>
      </c>
      <c r="AU93" s="148">
        <v>3</v>
      </c>
      <c r="AV93" s="148">
        <v>5</v>
      </c>
      <c r="AW93" s="148">
        <f t="shared" si="4"/>
        <v>7</v>
      </c>
      <c r="AX93" s="148">
        <v>5.5</v>
      </c>
      <c r="AY93" s="148">
        <v>7</v>
      </c>
      <c r="AZ93" s="155">
        <v>4</v>
      </c>
      <c r="BA93" s="238">
        <f t="shared" si="5"/>
        <v>17.75</v>
      </c>
      <c r="BB93" s="154" t="s">
        <v>221</v>
      </c>
      <c r="BC93" s="5" t="s">
        <v>218</v>
      </c>
      <c r="BD93" s="149"/>
      <c r="BE93" s="150"/>
      <c r="BF93" s="5"/>
      <c r="BH93" s="150"/>
      <c r="BI93" s="151"/>
      <c r="BJ93" s="151"/>
      <c r="BU93" s="4" t="s">
        <v>221</v>
      </c>
      <c r="BV93" s="5" t="s">
        <v>218</v>
      </c>
    </row>
    <row r="94" spans="1:74" s="30" customFormat="1" ht="12.75" customHeight="1" thickBot="1" thickTop="1">
      <c r="A94" s="3"/>
      <c r="B94" s="4" t="s">
        <v>221</v>
      </c>
      <c r="C94" s="159" t="s">
        <v>136</v>
      </c>
      <c r="D94" s="5" t="s">
        <v>219</v>
      </c>
      <c r="J94" s="25"/>
      <c r="Q94" s="6"/>
      <c r="R94" s="25"/>
      <c r="V94" s="6"/>
      <c r="W94" s="25">
        <v>1</v>
      </c>
      <c r="X94" s="30">
        <v>1</v>
      </c>
      <c r="Y94" s="30">
        <v>1</v>
      </c>
      <c r="Z94" s="30">
        <v>1</v>
      </c>
      <c r="AA94" s="30">
        <v>2</v>
      </c>
      <c r="AB94" s="6">
        <v>2</v>
      </c>
      <c r="AC94" s="25"/>
      <c r="AD94" s="5"/>
      <c r="AE94" s="5"/>
      <c r="AF94" s="5"/>
      <c r="AG94" s="6"/>
      <c r="AH94" s="25"/>
      <c r="AI94" s="5"/>
      <c r="AJ94" s="5"/>
      <c r="AK94" s="5"/>
      <c r="AL94" s="5"/>
      <c r="AM94" s="6"/>
      <c r="AN94" s="25"/>
      <c r="AO94" s="5"/>
      <c r="AP94" s="5"/>
      <c r="AQ94" s="5"/>
      <c r="AR94" s="6"/>
      <c r="AS94" s="225">
        <f t="shared" si="3"/>
        <v>44</v>
      </c>
      <c r="AT94" s="147">
        <v>12</v>
      </c>
      <c r="AU94" s="148">
        <v>3</v>
      </c>
      <c r="AV94" s="148">
        <v>8</v>
      </c>
      <c r="AW94" s="148">
        <f t="shared" si="4"/>
        <v>8</v>
      </c>
      <c r="AX94" s="148">
        <v>5</v>
      </c>
      <c r="AY94" s="148">
        <v>4</v>
      </c>
      <c r="AZ94" s="155">
        <v>4</v>
      </c>
      <c r="BA94" s="238">
        <f t="shared" si="5"/>
        <v>22</v>
      </c>
      <c r="BB94" s="154" t="s">
        <v>221</v>
      </c>
      <c r="BC94" s="5" t="s">
        <v>219</v>
      </c>
      <c r="BD94" s="149"/>
      <c r="BE94" s="150"/>
      <c r="BF94" s="5"/>
      <c r="BH94" s="150"/>
      <c r="BI94" s="151"/>
      <c r="BJ94" s="151"/>
      <c r="BU94" s="4" t="s">
        <v>221</v>
      </c>
      <c r="BV94" s="5" t="s">
        <v>219</v>
      </c>
    </row>
    <row r="95" spans="1:74" s="30" customFormat="1" ht="12.75" customHeight="1" thickBot="1" thickTop="1">
      <c r="A95" s="3"/>
      <c r="B95" s="4" t="s">
        <v>221</v>
      </c>
      <c r="C95" s="159" t="s">
        <v>137</v>
      </c>
      <c r="D95" s="5" t="s">
        <v>220</v>
      </c>
      <c r="J95" s="25"/>
      <c r="Q95" s="6"/>
      <c r="R95" s="25"/>
      <c r="V95" s="6"/>
      <c r="W95" s="25">
        <v>1</v>
      </c>
      <c r="X95" s="30">
        <v>1</v>
      </c>
      <c r="Y95" s="30">
        <v>0</v>
      </c>
      <c r="Z95" s="30">
        <v>1</v>
      </c>
      <c r="AA95" s="30">
        <v>0</v>
      </c>
      <c r="AB95" s="6">
        <v>0</v>
      </c>
      <c r="AC95" s="25"/>
      <c r="AD95" s="5"/>
      <c r="AE95" s="5"/>
      <c r="AF95" s="5"/>
      <c r="AG95" s="6"/>
      <c r="AH95" s="25"/>
      <c r="AI95" s="5"/>
      <c r="AJ95" s="5"/>
      <c r="AK95" s="5"/>
      <c r="AL95" s="5"/>
      <c r="AM95" s="6"/>
      <c r="AN95" s="25"/>
      <c r="AO95" s="5"/>
      <c r="AP95" s="5"/>
      <c r="AQ95" s="5"/>
      <c r="AR95" s="6"/>
      <c r="AS95" s="225">
        <f t="shared" si="3"/>
        <v>38</v>
      </c>
      <c r="AT95" s="147">
        <v>8.5</v>
      </c>
      <c r="AU95" s="148">
        <v>4</v>
      </c>
      <c r="AV95" s="148">
        <v>6</v>
      </c>
      <c r="AW95" s="148">
        <f t="shared" si="4"/>
        <v>3</v>
      </c>
      <c r="AX95" s="148">
        <v>5</v>
      </c>
      <c r="AY95" s="148">
        <v>7</v>
      </c>
      <c r="AZ95" s="155">
        <v>4.5</v>
      </c>
      <c r="BA95" s="238">
        <f t="shared" si="5"/>
        <v>19</v>
      </c>
      <c r="BB95" s="154" t="s">
        <v>221</v>
      </c>
      <c r="BC95" s="5" t="s">
        <v>220</v>
      </c>
      <c r="BD95" s="149"/>
      <c r="BE95" s="150"/>
      <c r="BF95" s="5"/>
      <c r="BH95" s="150"/>
      <c r="BI95" s="151"/>
      <c r="BJ95" s="151"/>
      <c r="BU95" s="4" t="s">
        <v>221</v>
      </c>
      <c r="BV95" s="5" t="s">
        <v>220</v>
      </c>
    </row>
    <row r="96" spans="1:74" s="56" customFormat="1" ht="12.75" customHeight="1" thickBot="1" thickTop="1">
      <c r="A96" s="21">
        <v>24</v>
      </c>
      <c r="B96" s="22" t="s">
        <v>76</v>
      </c>
      <c r="C96" s="161" t="s">
        <v>138</v>
      </c>
      <c r="D96" s="27" t="s">
        <v>222</v>
      </c>
      <c r="J96" s="48"/>
      <c r="Q96" s="23"/>
      <c r="R96" s="48"/>
      <c r="V96" s="23"/>
      <c r="W96" s="48">
        <v>1</v>
      </c>
      <c r="X96" s="56">
        <v>0</v>
      </c>
      <c r="Y96" s="56">
        <v>0</v>
      </c>
      <c r="Z96" s="56">
        <v>1</v>
      </c>
      <c r="AA96" s="56">
        <v>2</v>
      </c>
      <c r="AB96" s="23">
        <v>2</v>
      </c>
      <c r="AC96" s="48"/>
      <c r="AD96" s="27"/>
      <c r="AE96" s="27"/>
      <c r="AF96" s="27"/>
      <c r="AG96" s="23"/>
      <c r="AH96" s="48"/>
      <c r="AI96" s="27"/>
      <c r="AJ96" s="27"/>
      <c r="AK96" s="27"/>
      <c r="AL96" s="27"/>
      <c r="AM96" s="23"/>
      <c r="AN96" s="48"/>
      <c r="AO96" s="27"/>
      <c r="AP96" s="27"/>
      <c r="AQ96" s="27"/>
      <c r="AR96" s="23"/>
      <c r="AS96" s="225">
        <f t="shared" si="3"/>
        <v>33</v>
      </c>
      <c r="AT96" s="146">
        <v>8</v>
      </c>
      <c r="AU96" s="52">
        <v>5</v>
      </c>
      <c r="AV96" s="52">
        <v>4</v>
      </c>
      <c r="AW96" s="148">
        <f t="shared" si="4"/>
        <v>6</v>
      </c>
      <c r="AX96" s="52">
        <v>5</v>
      </c>
      <c r="AY96" s="52">
        <v>1</v>
      </c>
      <c r="AZ96" s="156">
        <v>4</v>
      </c>
      <c r="BA96" s="238">
        <f t="shared" si="5"/>
        <v>16.5</v>
      </c>
      <c r="BB96" s="153" t="s">
        <v>76</v>
      </c>
      <c r="BC96" s="27" t="s">
        <v>222</v>
      </c>
      <c r="BD96" s="36"/>
      <c r="BE96" s="138"/>
      <c r="BF96" s="27"/>
      <c r="BH96" s="138"/>
      <c r="BI96" s="49"/>
      <c r="BJ96" s="49"/>
      <c r="BU96" s="22" t="s">
        <v>76</v>
      </c>
      <c r="BV96" s="27" t="s">
        <v>222</v>
      </c>
    </row>
    <row r="97" spans="1:74" s="56" customFormat="1" ht="12.75" customHeight="1" thickBot="1" thickTop="1">
      <c r="A97" s="21"/>
      <c r="B97" s="22" t="s">
        <v>76</v>
      </c>
      <c r="C97" s="161" t="s">
        <v>139</v>
      </c>
      <c r="D97" s="27" t="s">
        <v>223</v>
      </c>
      <c r="J97" s="48"/>
      <c r="Q97" s="23"/>
      <c r="R97" s="48"/>
      <c r="V97" s="23"/>
      <c r="W97" s="48">
        <v>1</v>
      </c>
      <c r="X97" s="56">
        <v>0</v>
      </c>
      <c r="Y97" s="56">
        <v>0</v>
      </c>
      <c r="Z97" s="56">
        <v>1</v>
      </c>
      <c r="AA97" s="56">
        <v>1</v>
      </c>
      <c r="AB97" s="23">
        <v>2</v>
      </c>
      <c r="AC97" s="48"/>
      <c r="AD97" s="27"/>
      <c r="AE97" s="27"/>
      <c r="AF97" s="27"/>
      <c r="AG97" s="23"/>
      <c r="AH97" s="48"/>
      <c r="AI97" s="27"/>
      <c r="AJ97" s="27"/>
      <c r="AK97" s="27"/>
      <c r="AL97" s="27"/>
      <c r="AM97" s="23"/>
      <c r="AN97" s="48"/>
      <c r="AO97" s="27"/>
      <c r="AP97" s="27"/>
      <c r="AQ97" s="27"/>
      <c r="AR97" s="23"/>
      <c r="AS97" s="225">
        <f t="shared" si="3"/>
        <v>41</v>
      </c>
      <c r="AT97" s="146">
        <v>9</v>
      </c>
      <c r="AU97" s="52">
        <v>5</v>
      </c>
      <c r="AV97" s="52">
        <v>6</v>
      </c>
      <c r="AW97" s="148">
        <f t="shared" si="4"/>
        <v>5</v>
      </c>
      <c r="AX97" s="52">
        <v>5</v>
      </c>
      <c r="AY97" s="52">
        <v>5</v>
      </c>
      <c r="AZ97" s="156">
        <v>6</v>
      </c>
      <c r="BA97" s="238">
        <f t="shared" si="5"/>
        <v>20.5</v>
      </c>
      <c r="BB97" s="153" t="s">
        <v>76</v>
      </c>
      <c r="BC97" s="27" t="s">
        <v>223</v>
      </c>
      <c r="BD97" s="36"/>
      <c r="BE97" s="138"/>
      <c r="BF97" s="27"/>
      <c r="BH97" s="138"/>
      <c r="BI97" s="49"/>
      <c r="BJ97" s="49"/>
      <c r="BU97" s="22" t="s">
        <v>76</v>
      </c>
      <c r="BV97" s="27" t="s">
        <v>223</v>
      </c>
    </row>
    <row r="98" spans="1:74" s="56" customFormat="1" ht="12.75" customHeight="1" thickBot="1" thickTop="1">
      <c r="A98" s="21"/>
      <c r="B98" s="22" t="s">
        <v>76</v>
      </c>
      <c r="C98" s="161" t="s">
        <v>140</v>
      </c>
      <c r="D98" s="27" t="s">
        <v>224</v>
      </c>
      <c r="J98" s="48"/>
      <c r="Q98" s="23"/>
      <c r="R98" s="48"/>
      <c r="V98" s="23"/>
      <c r="W98" s="48">
        <v>1</v>
      </c>
      <c r="X98" s="56">
        <v>1</v>
      </c>
      <c r="Y98" s="56">
        <v>0</v>
      </c>
      <c r="Z98" s="56">
        <v>2</v>
      </c>
      <c r="AA98" s="56">
        <v>2</v>
      </c>
      <c r="AB98" s="23">
        <v>3</v>
      </c>
      <c r="AC98" s="48"/>
      <c r="AD98" s="27"/>
      <c r="AE98" s="27"/>
      <c r="AF98" s="27"/>
      <c r="AG98" s="23"/>
      <c r="AH98" s="48"/>
      <c r="AI98" s="27"/>
      <c r="AJ98" s="27"/>
      <c r="AK98" s="27"/>
      <c r="AL98" s="27"/>
      <c r="AM98" s="23"/>
      <c r="AN98" s="48"/>
      <c r="AO98" s="27"/>
      <c r="AP98" s="27"/>
      <c r="AQ98" s="27"/>
      <c r="AR98" s="23"/>
      <c r="AS98" s="225">
        <f t="shared" si="3"/>
        <v>43.5</v>
      </c>
      <c r="AT98" s="146">
        <v>10.5</v>
      </c>
      <c r="AU98" s="52">
        <v>4</v>
      </c>
      <c r="AV98" s="52">
        <v>3</v>
      </c>
      <c r="AW98" s="148">
        <f t="shared" si="4"/>
        <v>9</v>
      </c>
      <c r="AX98" s="52">
        <v>5</v>
      </c>
      <c r="AY98" s="52">
        <v>7</v>
      </c>
      <c r="AZ98" s="156">
        <v>5</v>
      </c>
      <c r="BA98" s="238">
        <f t="shared" si="5"/>
        <v>21.75</v>
      </c>
      <c r="BB98" s="153" t="s">
        <v>76</v>
      </c>
      <c r="BC98" s="27" t="s">
        <v>224</v>
      </c>
      <c r="BD98" s="36"/>
      <c r="BE98" s="138"/>
      <c r="BF98" s="27"/>
      <c r="BH98" s="138"/>
      <c r="BI98" s="49"/>
      <c r="BJ98" s="49"/>
      <c r="BU98" s="22" t="s">
        <v>76</v>
      </c>
      <c r="BV98" s="27" t="s">
        <v>224</v>
      </c>
    </row>
    <row r="99" spans="1:74" s="56" customFormat="1" ht="12.75" customHeight="1" thickTop="1">
      <c r="A99" s="21"/>
      <c r="B99" s="22" t="s">
        <v>76</v>
      </c>
      <c r="C99" s="161" t="s">
        <v>141</v>
      </c>
      <c r="D99" s="27" t="s">
        <v>225</v>
      </c>
      <c r="J99" s="48"/>
      <c r="Q99" s="23"/>
      <c r="R99" s="48"/>
      <c r="V99" s="23"/>
      <c r="W99" s="48">
        <v>1</v>
      </c>
      <c r="X99" s="56">
        <v>1</v>
      </c>
      <c r="Y99" s="56">
        <v>1</v>
      </c>
      <c r="Z99" s="56">
        <v>2</v>
      </c>
      <c r="AA99" s="56">
        <v>1</v>
      </c>
      <c r="AB99" s="23">
        <v>1</v>
      </c>
      <c r="AC99" s="48"/>
      <c r="AD99" s="27"/>
      <c r="AE99" s="27"/>
      <c r="AF99" s="27"/>
      <c r="AG99" s="23"/>
      <c r="AH99" s="48"/>
      <c r="AI99" s="27"/>
      <c r="AJ99" s="27"/>
      <c r="AK99" s="27"/>
      <c r="AL99" s="27"/>
      <c r="AM99" s="23"/>
      <c r="AN99" s="48"/>
      <c r="AO99" s="27"/>
      <c r="AP99" s="27"/>
      <c r="AQ99" s="27"/>
      <c r="AR99" s="23"/>
      <c r="AS99" s="225">
        <f t="shared" si="3"/>
        <v>42</v>
      </c>
      <c r="AT99" s="146">
        <v>10</v>
      </c>
      <c r="AU99" s="52">
        <v>4</v>
      </c>
      <c r="AV99" s="52">
        <v>4</v>
      </c>
      <c r="AW99" s="148">
        <f t="shared" si="4"/>
        <v>7</v>
      </c>
      <c r="AX99" s="52">
        <v>6</v>
      </c>
      <c r="AY99" s="52">
        <v>7</v>
      </c>
      <c r="AZ99" s="156">
        <v>4</v>
      </c>
      <c r="BA99" s="238">
        <f t="shared" si="5"/>
        <v>21</v>
      </c>
      <c r="BB99" s="153" t="s">
        <v>76</v>
      </c>
      <c r="BC99" s="27" t="s">
        <v>225</v>
      </c>
      <c r="BD99" s="36"/>
      <c r="BE99" s="138"/>
      <c r="BF99" s="27"/>
      <c r="BH99" s="138"/>
      <c r="BI99" s="49"/>
      <c r="BJ99" s="49"/>
      <c r="BU99" s="22" t="s">
        <v>76</v>
      </c>
      <c r="BV99" s="27" t="s">
        <v>225</v>
      </c>
    </row>
    <row r="100" spans="1:57" ht="12">
      <c r="A100" s="32"/>
      <c r="B100" s="28"/>
      <c r="C100" s="33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7"/>
      <c r="AT100" s="27"/>
      <c r="AU100" s="27"/>
      <c r="AV100" s="27"/>
      <c r="AW100" s="27"/>
      <c r="AX100" s="27"/>
      <c r="AY100" s="27"/>
      <c r="AZ100" s="27"/>
      <c r="BA100" s="27"/>
      <c r="BB100" s="45"/>
      <c r="BC100" s="45"/>
      <c r="BD100" s="36"/>
      <c r="BE100" s="36"/>
    </row>
    <row r="101" spans="1:57" ht="12">
      <c r="A101" s="32"/>
      <c r="B101" s="28"/>
      <c r="C101" s="3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7"/>
      <c r="AT101" s="27"/>
      <c r="AU101" s="27"/>
      <c r="AV101" s="27"/>
      <c r="AW101" s="27"/>
      <c r="AX101" s="27"/>
      <c r="AY101" s="27"/>
      <c r="AZ101" s="27"/>
      <c r="BA101" s="27"/>
      <c r="BB101" s="45"/>
      <c r="BC101" s="45"/>
      <c r="BD101" s="36"/>
      <c r="BE101" s="36"/>
    </row>
    <row r="102" spans="1:57" ht="12">
      <c r="A102" s="32"/>
      <c r="B102" s="28" t="s">
        <v>236</v>
      </c>
      <c r="C102" s="33"/>
      <c r="D102" s="28">
        <f>SUM(E4:AG99)</f>
        <v>599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7"/>
      <c r="AT102" s="27"/>
      <c r="AU102" s="27"/>
      <c r="AV102" s="27"/>
      <c r="AW102" s="27"/>
      <c r="AX102" s="27"/>
      <c r="AY102" s="27"/>
      <c r="AZ102" s="27"/>
      <c r="BA102" s="27"/>
      <c r="BB102" s="45"/>
      <c r="BC102" s="45"/>
      <c r="BD102" s="36"/>
      <c r="BE102" s="36"/>
    </row>
    <row r="103" spans="1:57" ht="12">
      <c r="A103" s="32"/>
      <c r="B103" s="28"/>
      <c r="C103" s="3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7"/>
      <c r="AT103" s="27"/>
      <c r="AU103" s="27"/>
      <c r="AV103" s="27"/>
      <c r="AW103" s="27"/>
      <c r="AX103" s="27"/>
      <c r="AY103" s="27"/>
      <c r="AZ103" s="27"/>
      <c r="BA103" s="27"/>
      <c r="BB103" s="46"/>
      <c r="BC103" s="46"/>
      <c r="BD103" s="36"/>
      <c r="BE103" s="36"/>
    </row>
    <row r="104" spans="1:57" ht="12">
      <c r="A104" s="32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V104" s="51"/>
      <c r="AW104" s="51"/>
      <c r="AX104" s="51"/>
      <c r="AY104" s="196"/>
      <c r="AZ104" s="196"/>
      <c r="BA104" s="44"/>
      <c r="BB104" s="44"/>
      <c r="BC104" s="44"/>
      <c r="BD104" s="36"/>
      <c r="BE104" s="36"/>
    </row>
    <row r="105" spans="5:57" ht="12"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41"/>
      <c r="AI105" s="41"/>
      <c r="AJ105" s="41"/>
      <c r="AK105" s="41"/>
      <c r="AL105" s="41"/>
      <c r="AM105" s="41"/>
      <c r="AN105" s="41"/>
      <c r="AO105" s="41"/>
      <c r="AP105" s="41"/>
      <c r="AQ105" s="227" t="s">
        <v>81</v>
      </c>
      <c r="AR105" s="228"/>
      <c r="AS105" s="227">
        <f aca="true" t="shared" si="6" ref="AS105:AZ105">SUM(AS4:AS99)</f>
        <v>3996.5</v>
      </c>
      <c r="AT105" s="229">
        <f t="shared" si="6"/>
        <v>817.5</v>
      </c>
      <c r="AU105" s="229">
        <f t="shared" si="6"/>
        <v>578</v>
      </c>
      <c r="AV105" s="229">
        <f t="shared" si="6"/>
        <v>533</v>
      </c>
      <c r="AW105" s="229">
        <f t="shared" si="6"/>
        <v>599</v>
      </c>
      <c r="AX105" s="229">
        <f t="shared" si="6"/>
        <v>463</v>
      </c>
      <c r="AY105" s="230">
        <f t="shared" si="6"/>
        <v>590</v>
      </c>
      <c r="AZ105" s="230">
        <f t="shared" si="6"/>
        <v>416</v>
      </c>
      <c r="BA105" s="45"/>
      <c r="BB105" s="44"/>
      <c r="BC105" s="44"/>
      <c r="BD105" s="36"/>
      <c r="BE105" s="36"/>
    </row>
    <row r="106" spans="43:57" ht="12">
      <c r="AQ106" s="227" t="s">
        <v>82</v>
      </c>
      <c r="AR106" s="228"/>
      <c r="AS106" s="227">
        <f aca="true" t="shared" si="7" ref="AS106:AZ106">MAX(AS4:AS99)</f>
        <v>70.5</v>
      </c>
      <c r="AT106" s="229">
        <f t="shared" si="7"/>
        <v>13</v>
      </c>
      <c r="AU106" s="229">
        <f t="shared" si="7"/>
        <v>11</v>
      </c>
      <c r="AV106" s="229">
        <f t="shared" si="7"/>
        <v>9</v>
      </c>
      <c r="AW106" s="229">
        <f t="shared" si="7"/>
        <v>11</v>
      </c>
      <c r="AX106" s="229">
        <f t="shared" si="7"/>
        <v>35</v>
      </c>
      <c r="AY106" s="230">
        <f t="shared" si="7"/>
        <v>10</v>
      </c>
      <c r="AZ106" s="230">
        <f t="shared" si="7"/>
        <v>25</v>
      </c>
      <c r="BA106" s="45"/>
      <c r="BB106" s="47"/>
      <c r="BC106" s="47"/>
      <c r="BD106" s="36"/>
      <c r="BE106" s="36"/>
    </row>
    <row r="107" spans="43:57" ht="12">
      <c r="AQ107" s="227" t="s">
        <v>80</v>
      </c>
      <c r="AR107" s="228"/>
      <c r="AS107" s="227">
        <f aca="true" t="shared" si="8" ref="AS107:AX107">MIN(AS4:AS99)</f>
        <v>7</v>
      </c>
      <c r="AT107" s="229">
        <f t="shared" si="8"/>
        <v>0</v>
      </c>
      <c r="AU107" s="229">
        <f t="shared" si="8"/>
        <v>0</v>
      </c>
      <c r="AV107" s="229">
        <f t="shared" si="8"/>
        <v>0</v>
      </c>
      <c r="AW107" s="229">
        <f t="shared" si="8"/>
        <v>0</v>
      </c>
      <c r="AX107" s="229">
        <f t="shared" si="8"/>
        <v>0</v>
      </c>
      <c r="AY107" s="230">
        <f>MIN(AY4:AY99)</f>
        <v>0</v>
      </c>
      <c r="AZ107" s="230">
        <f>MIN(AZ4:AZ99)</f>
        <v>0</v>
      </c>
      <c r="BA107" s="45"/>
      <c r="BB107" s="47"/>
      <c r="BC107" s="47"/>
      <c r="BD107" s="36"/>
      <c r="BE107" s="36"/>
    </row>
    <row r="108" spans="43:57" ht="12">
      <c r="AQ108" s="227" t="s">
        <v>83</v>
      </c>
      <c r="AR108" s="228"/>
      <c r="AS108" s="231">
        <f aca="true" t="shared" si="9" ref="AS108:AX108">AVERAGE(AS4:AS99)</f>
        <v>41.630208333333336</v>
      </c>
      <c r="AT108" s="232">
        <f>AVERAGE(AT4:AT99)</f>
        <v>8.515625</v>
      </c>
      <c r="AU108" s="232">
        <f t="shared" si="9"/>
        <v>6.020833333333333</v>
      </c>
      <c r="AV108" s="232">
        <f t="shared" si="9"/>
        <v>5.610526315789474</v>
      </c>
      <c r="AW108" s="232">
        <f t="shared" si="9"/>
        <v>6.239583333333333</v>
      </c>
      <c r="AX108" s="232">
        <f t="shared" si="9"/>
        <v>4.822916666666667</v>
      </c>
      <c r="AY108" s="233">
        <f>AVERAGE(AY4:AY99)</f>
        <v>6.145833333333333</v>
      </c>
      <c r="AZ108" s="233">
        <f>AVERAGE(AZ4:AZ99)</f>
        <v>4.333333333333333</v>
      </c>
      <c r="BA108" s="46"/>
      <c r="BB108" s="47"/>
      <c r="BC108" s="47"/>
      <c r="BD108" s="36"/>
      <c r="BE108" s="36"/>
    </row>
  </sheetData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S927"/>
  <sheetViews>
    <sheetView zoomScale="125" zoomScaleNormal="125" workbookViewId="0" topLeftCell="A1">
      <pane xSplit="4" ySplit="3" topLeftCell="E6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91" sqref="F91"/>
    </sheetView>
  </sheetViews>
  <sheetFormatPr defaultColWidth="8.8515625" defaultRowHeight="12.75"/>
  <cols>
    <col min="1" max="1" width="3.421875" style="27" customWidth="1"/>
    <col min="2" max="2" width="17.00390625" style="27" customWidth="1"/>
    <col min="3" max="3" width="9.8515625" style="27" customWidth="1"/>
    <col min="4" max="4" width="39.421875" style="27" customWidth="1"/>
    <col min="5" max="8" width="9.140625" style="49" customWidth="1"/>
    <col min="9" max="40" width="0" style="27" hidden="1" customWidth="1"/>
    <col min="41" max="42" width="8.8515625" style="27" customWidth="1"/>
    <col min="43" max="43" width="9.140625" style="37" customWidth="1"/>
    <col min="44" max="44" width="8.8515625" style="37" customWidth="1"/>
  </cols>
  <sheetData>
    <row r="1" spans="1:44" ht="12">
      <c r="A1" s="86" t="s">
        <v>243</v>
      </c>
      <c r="B1" s="246"/>
      <c r="C1"/>
      <c r="E1" s="40" t="s">
        <v>157</v>
      </c>
      <c r="F1" s="71"/>
      <c r="G1" s="69" t="s">
        <v>242</v>
      </c>
      <c r="H1" s="38"/>
      <c r="I1" s="11"/>
      <c r="J1" s="11"/>
      <c r="K1" s="11"/>
      <c r="L1" s="11"/>
      <c r="M1" s="12" t="s">
        <v>64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3" t="s">
        <v>69</v>
      </c>
      <c r="Y1" s="13"/>
      <c r="Z1" s="13"/>
      <c r="AA1" s="13"/>
      <c r="AB1" s="13"/>
      <c r="AC1" s="13"/>
      <c r="AD1" s="13"/>
      <c r="AE1" s="14" t="s">
        <v>74</v>
      </c>
      <c r="AF1" s="14"/>
      <c r="AG1" s="14"/>
      <c r="AH1" s="14"/>
      <c r="AI1" s="14"/>
      <c r="AJ1" s="14"/>
      <c r="AK1" s="14"/>
      <c r="AL1" s="14"/>
      <c r="AM1" s="14"/>
      <c r="AN1" s="74"/>
      <c r="AO1" s="85">
        <v>40</v>
      </c>
      <c r="AP1" s="8"/>
      <c r="AR1" s="130"/>
    </row>
    <row r="2" spans="1:42" ht="12">
      <c r="A2" s="2"/>
      <c r="B2" t="s">
        <v>116</v>
      </c>
      <c r="C2" s="1" t="s">
        <v>230</v>
      </c>
      <c r="D2" s="9" t="s">
        <v>54</v>
      </c>
      <c r="E2" s="72" t="s">
        <v>0</v>
      </c>
      <c r="F2" s="73" t="s">
        <v>1</v>
      </c>
      <c r="G2" s="70" t="s">
        <v>2</v>
      </c>
      <c r="H2" s="39"/>
      <c r="I2" s="16" t="s">
        <v>57</v>
      </c>
      <c r="J2" s="16" t="s">
        <v>58</v>
      </c>
      <c r="K2" s="16" t="s">
        <v>63</v>
      </c>
      <c r="L2" s="16">
        <v>3</v>
      </c>
      <c r="M2" s="17" t="s">
        <v>55</v>
      </c>
      <c r="N2" s="17" t="s">
        <v>56</v>
      </c>
      <c r="O2" s="17">
        <v>2</v>
      </c>
      <c r="P2" s="17" t="s">
        <v>59</v>
      </c>
      <c r="Q2" s="17" t="s">
        <v>60</v>
      </c>
      <c r="R2" s="17" t="s">
        <v>65</v>
      </c>
      <c r="S2" s="17" t="s">
        <v>66</v>
      </c>
      <c r="T2" s="17">
        <v>4</v>
      </c>
      <c r="U2" s="17">
        <v>5</v>
      </c>
      <c r="V2" s="17" t="s">
        <v>67</v>
      </c>
      <c r="W2" s="17" t="s">
        <v>68</v>
      </c>
      <c r="X2" s="18">
        <v>1</v>
      </c>
      <c r="Y2" s="18">
        <v>2</v>
      </c>
      <c r="Z2" s="18">
        <v>3</v>
      </c>
      <c r="AA2" s="18" t="s">
        <v>70</v>
      </c>
      <c r="AB2" s="18" t="s">
        <v>71</v>
      </c>
      <c r="AC2" s="18" t="s">
        <v>72</v>
      </c>
      <c r="AD2" s="18" t="s">
        <v>73</v>
      </c>
      <c r="AE2" s="19" t="s">
        <v>55</v>
      </c>
      <c r="AF2" s="19" t="s">
        <v>56</v>
      </c>
      <c r="AG2" s="19" t="s">
        <v>57</v>
      </c>
      <c r="AH2" s="19" t="s">
        <v>58</v>
      </c>
      <c r="AI2" s="19" t="s">
        <v>59</v>
      </c>
      <c r="AJ2" s="19" t="s">
        <v>60</v>
      </c>
      <c r="AK2" s="19">
        <v>4</v>
      </c>
      <c r="AL2" s="19" t="s">
        <v>72</v>
      </c>
      <c r="AM2" s="19" t="s">
        <v>73</v>
      </c>
      <c r="AN2" s="75">
        <v>6</v>
      </c>
      <c r="AO2" s="85"/>
      <c r="AP2" s="8"/>
    </row>
    <row r="3" spans="1:44" s="53" customFormat="1" ht="12.75" thickBot="1">
      <c r="A3" s="76"/>
      <c r="D3" s="54"/>
      <c r="E3" s="249">
        <v>10</v>
      </c>
      <c r="F3" s="250">
        <v>10</v>
      </c>
      <c r="G3" s="251">
        <v>30</v>
      </c>
      <c r="H3" s="252">
        <f>(G3*20)/30</f>
        <v>20</v>
      </c>
      <c r="I3" s="254">
        <v>2</v>
      </c>
      <c r="J3" s="253">
        <v>2</v>
      </c>
      <c r="K3" s="253">
        <v>2</v>
      </c>
      <c r="L3" s="253">
        <v>2</v>
      </c>
      <c r="M3" s="255">
        <v>1</v>
      </c>
      <c r="N3" s="255">
        <v>1</v>
      </c>
      <c r="O3" s="255">
        <v>2</v>
      </c>
      <c r="P3" s="255">
        <v>1</v>
      </c>
      <c r="Q3" s="255">
        <v>1</v>
      </c>
      <c r="R3" s="255">
        <v>1</v>
      </c>
      <c r="S3" s="255">
        <v>1</v>
      </c>
      <c r="T3" s="255">
        <v>1</v>
      </c>
      <c r="U3" s="255">
        <v>2</v>
      </c>
      <c r="V3" s="255">
        <v>3</v>
      </c>
      <c r="W3" s="255">
        <v>1</v>
      </c>
      <c r="X3" s="256">
        <v>2</v>
      </c>
      <c r="Y3" s="256">
        <v>2</v>
      </c>
      <c r="Z3" s="256">
        <v>3</v>
      </c>
      <c r="AA3" s="256">
        <v>3</v>
      </c>
      <c r="AB3" s="256">
        <v>3</v>
      </c>
      <c r="AC3" s="256">
        <v>3</v>
      </c>
      <c r="AD3" s="256">
        <v>2</v>
      </c>
      <c r="AE3" s="257">
        <v>1</v>
      </c>
      <c r="AF3" s="257">
        <v>2</v>
      </c>
      <c r="AG3" s="257">
        <v>2</v>
      </c>
      <c r="AH3" s="257">
        <v>2</v>
      </c>
      <c r="AI3" s="257">
        <v>1</v>
      </c>
      <c r="AJ3" s="257">
        <v>1</v>
      </c>
      <c r="AK3" s="257">
        <v>4</v>
      </c>
      <c r="AL3" s="257">
        <v>2</v>
      </c>
      <c r="AM3" s="257">
        <v>3</v>
      </c>
      <c r="AN3" s="258">
        <v>2</v>
      </c>
      <c r="AO3" s="259">
        <f>E3+F3+H3</f>
        <v>40</v>
      </c>
      <c r="AQ3" s="126"/>
      <c r="AR3" s="126"/>
    </row>
    <row r="4" spans="1:45" s="113" customFormat="1" ht="12.75" customHeight="1" thickTop="1">
      <c r="A4" s="106">
        <v>1</v>
      </c>
      <c r="B4" s="107" t="s">
        <v>117</v>
      </c>
      <c r="C4" s="158" t="s">
        <v>226</v>
      </c>
      <c r="D4" s="108" t="s">
        <v>89</v>
      </c>
      <c r="E4" s="249">
        <v>4</v>
      </c>
      <c r="F4" s="250">
        <v>6.5</v>
      </c>
      <c r="G4" s="251">
        <v>24</v>
      </c>
      <c r="H4" s="252">
        <f>(G4*20)/30</f>
        <v>16</v>
      </c>
      <c r="I4" s="260"/>
      <c r="J4" s="261"/>
      <c r="K4" s="262"/>
      <c r="L4" s="263"/>
      <c r="M4" s="264"/>
      <c r="N4" s="261"/>
      <c r="O4" s="261"/>
      <c r="P4" s="261"/>
      <c r="Q4" s="261"/>
      <c r="R4" s="261"/>
      <c r="S4" s="261"/>
      <c r="T4" s="261"/>
      <c r="U4" s="261"/>
      <c r="V4" s="261"/>
      <c r="W4" s="263"/>
      <c r="X4" s="264"/>
      <c r="Y4" s="261"/>
      <c r="Z4" s="261"/>
      <c r="AA4" s="261"/>
      <c r="AB4" s="261"/>
      <c r="AC4" s="261"/>
      <c r="AD4" s="263"/>
      <c r="AE4" s="264"/>
      <c r="AF4" s="261"/>
      <c r="AG4" s="261"/>
      <c r="AH4" s="261"/>
      <c r="AI4" s="261"/>
      <c r="AJ4" s="261"/>
      <c r="AK4" s="261"/>
      <c r="AL4" s="261"/>
      <c r="AM4" s="261"/>
      <c r="AN4" s="262"/>
      <c r="AO4" s="183">
        <f aca="true" t="shared" si="0" ref="AO4:AO67">E4+F4+H4</f>
        <v>26.5</v>
      </c>
      <c r="AQ4" s="125"/>
      <c r="AR4" s="125"/>
      <c r="AS4" s="125"/>
    </row>
    <row r="5" spans="1:45" ht="12.75" customHeight="1">
      <c r="A5" s="3"/>
      <c r="B5" s="4" t="s">
        <v>117</v>
      </c>
      <c r="C5" s="159" t="s">
        <v>227</v>
      </c>
      <c r="D5" s="5" t="s">
        <v>90</v>
      </c>
      <c r="E5" s="265">
        <v>3</v>
      </c>
      <c r="F5" s="266">
        <v>6.5</v>
      </c>
      <c r="G5" s="267">
        <v>19</v>
      </c>
      <c r="H5" s="252">
        <f aca="true" t="shared" si="1" ref="H5:H68">(G5*20)/30</f>
        <v>12.666666666666666</v>
      </c>
      <c r="I5" s="268"/>
      <c r="J5" s="269"/>
      <c r="K5" s="270"/>
      <c r="L5" s="271"/>
      <c r="M5" s="272"/>
      <c r="N5" s="269"/>
      <c r="O5" s="269"/>
      <c r="P5" s="269"/>
      <c r="Q5" s="269"/>
      <c r="R5" s="269"/>
      <c r="S5" s="269"/>
      <c r="T5" s="269"/>
      <c r="U5" s="269"/>
      <c r="V5" s="269"/>
      <c r="W5" s="271"/>
      <c r="X5" s="272"/>
      <c r="Y5" s="269"/>
      <c r="Z5" s="269"/>
      <c r="AA5" s="269"/>
      <c r="AB5" s="269"/>
      <c r="AC5" s="269"/>
      <c r="AD5" s="271"/>
      <c r="AE5" s="272"/>
      <c r="AF5" s="269"/>
      <c r="AG5" s="269"/>
      <c r="AH5" s="269"/>
      <c r="AI5" s="269"/>
      <c r="AJ5" s="269"/>
      <c r="AK5" s="269"/>
      <c r="AL5" s="269"/>
      <c r="AM5" s="269"/>
      <c r="AN5" s="270"/>
      <c r="AO5" s="183">
        <f t="shared" si="0"/>
        <v>22.166666666666664</v>
      </c>
      <c r="AP5"/>
      <c r="AS5" s="188"/>
    </row>
    <row r="6" spans="1:45" ht="12.75" customHeight="1">
      <c r="A6" s="3"/>
      <c r="B6" s="4" t="s">
        <v>117</v>
      </c>
      <c r="C6" s="159" t="s">
        <v>228</v>
      </c>
      <c r="D6" s="5" t="s">
        <v>91</v>
      </c>
      <c r="E6" s="265">
        <v>5</v>
      </c>
      <c r="F6" s="266">
        <v>6.5</v>
      </c>
      <c r="G6" s="267">
        <v>25</v>
      </c>
      <c r="H6" s="252">
        <f t="shared" si="1"/>
        <v>16.666666666666668</v>
      </c>
      <c r="I6" s="268"/>
      <c r="J6" s="269"/>
      <c r="K6" s="270"/>
      <c r="L6" s="271"/>
      <c r="M6" s="272"/>
      <c r="N6" s="269"/>
      <c r="O6" s="269"/>
      <c r="P6" s="269"/>
      <c r="Q6" s="269"/>
      <c r="R6" s="269"/>
      <c r="S6" s="269"/>
      <c r="T6" s="269"/>
      <c r="U6" s="269"/>
      <c r="V6" s="269"/>
      <c r="W6" s="271"/>
      <c r="X6" s="272"/>
      <c r="Y6" s="269"/>
      <c r="Z6" s="269"/>
      <c r="AA6" s="269"/>
      <c r="AB6" s="269"/>
      <c r="AC6" s="269"/>
      <c r="AD6" s="271"/>
      <c r="AE6" s="272"/>
      <c r="AF6" s="269"/>
      <c r="AG6" s="269"/>
      <c r="AH6" s="269"/>
      <c r="AI6" s="269"/>
      <c r="AJ6" s="269"/>
      <c r="AK6" s="269"/>
      <c r="AL6" s="269"/>
      <c r="AM6" s="269"/>
      <c r="AN6" s="270"/>
      <c r="AO6" s="183">
        <f t="shared" si="0"/>
        <v>28.166666666666668</v>
      </c>
      <c r="AP6"/>
      <c r="AS6" s="188"/>
    </row>
    <row r="7" spans="1:45" ht="12.75" customHeight="1">
      <c r="A7" s="3"/>
      <c r="B7" s="4" t="s">
        <v>117</v>
      </c>
      <c r="C7" s="159" t="s">
        <v>229</v>
      </c>
      <c r="D7" s="5" t="s">
        <v>92</v>
      </c>
      <c r="E7" s="265">
        <v>3</v>
      </c>
      <c r="F7" s="266">
        <v>6.5</v>
      </c>
      <c r="G7" s="267">
        <v>24</v>
      </c>
      <c r="H7" s="252">
        <f t="shared" si="1"/>
        <v>16</v>
      </c>
      <c r="I7" s="268"/>
      <c r="J7" s="269"/>
      <c r="K7" s="270"/>
      <c r="L7" s="271"/>
      <c r="M7" s="272"/>
      <c r="N7" s="269"/>
      <c r="O7" s="269"/>
      <c r="P7" s="269"/>
      <c r="Q7" s="269"/>
      <c r="R7" s="269"/>
      <c r="S7" s="269"/>
      <c r="T7" s="269"/>
      <c r="U7" s="269"/>
      <c r="V7" s="269"/>
      <c r="W7" s="271"/>
      <c r="X7" s="272"/>
      <c r="Y7" s="269"/>
      <c r="Z7" s="269"/>
      <c r="AA7" s="269"/>
      <c r="AB7" s="269"/>
      <c r="AC7" s="269"/>
      <c r="AD7" s="271"/>
      <c r="AE7" s="272"/>
      <c r="AF7" s="269"/>
      <c r="AG7" s="269"/>
      <c r="AH7" s="269"/>
      <c r="AI7" s="269"/>
      <c r="AJ7" s="269"/>
      <c r="AK7" s="269"/>
      <c r="AL7" s="269"/>
      <c r="AM7" s="269"/>
      <c r="AN7" s="270"/>
      <c r="AO7" s="183">
        <f t="shared" si="0"/>
        <v>25.5</v>
      </c>
      <c r="AP7"/>
      <c r="AS7" s="188"/>
    </row>
    <row r="8" spans="1:45" ht="12.75" customHeight="1">
      <c r="A8" s="32">
        <v>2</v>
      </c>
      <c r="B8" s="33" t="s">
        <v>118</v>
      </c>
      <c r="C8" s="160" t="s">
        <v>231</v>
      </c>
      <c r="D8" s="28" t="s">
        <v>93</v>
      </c>
      <c r="E8" s="265">
        <v>4</v>
      </c>
      <c r="F8" s="266">
        <v>6</v>
      </c>
      <c r="G8" s="267">
        <v>19</v>
      </c>
      <c r="H8" s="252">
        <f t="shared" si="1"/>
        <v>12.666666666666666</v>
      </c>
      <c r="I8" s="273"/>
      <c r="J8" s="273"/>
      <c r="K8" s="273"/>
      <c r="L8" s="274"/>
      <c r="M8" s="275"/>
      <c r="N8" s="273"/>
      <c r="O8" s="273"/>
      <c r="P8" s="273"/>
      <c r="Q8" s="273"/>
      <c r="R8" s="273"/>
      <c r="S8" s="273"/>
      <c r="T8" s="273"/>
      <c r="U8" s="273"/>
      <c r="V8" s="273"/>
      <c r="W8" s="274"/>
      <c r="X8" s="275"/>
      <c r="Y8" s="273"/>
      <c r="Z8" s="273"/>
      <c r="AA8" s="273"/>
      <c r="AB8" s="273"/>
      <c r="AC8" s="273"/>
      <c r="AD8" s="274"/>
      <c r="AE8" s="275"/>
      <c r="AF8" s="273"/>
      <c r="AG8" s="273"/>
      <c r="AH8" s="273"/>
      <c r="AI8" s="273"/>
      <c r="AJ8" s="273"/>
      <c r="AK8" s="273"/>
      <c r="AL8" s="273"/>
      <c r="AM8" s="273"/>
      <c r="AN8" s="276"/>
      <c r="AO8" s="183">
        <f t="shared" si="0"/>
        <v>22.666666666666664</v>
      </c>
      <c r="AP8"/>
      <c r="AS8" s="188"/>
    </row>
    <row r="9" spans="1:45" ht="12.75" customHeight="1">
      <c r="A9" s="32"/>
      <c r="B9" s="33" t="s">
        <v>118</v>
      </c>
      <c r="C9" s="160" t="s">
        <v>232</v>
      </c>
      <c r="D9" s="28" t="s">
        <v>94</v>
      </c>
      <c r="E9" s="265">
        <v>5</v>
      </c>
      <c r="F9" s="266">
        <v>6</v>
      </c>
      <c r="G9" s="267">
        <v>24</v>
      </c>
      <c r="H9" s="252">
        <f t="shared" si="1"/>
        <v>16</v>
      </c>
      <c r="I9" s="273"/>
      <c r="J9" s="273"/>
      <c r="K9" s="273"/>
      <c r="L9" s="274"/>
      <c r="M9" s="275"/>
      <c r="N9" s="273"/>
      <c r="O9" s="273"/>
      <c r="P9" s="273"/>
      <c r="Q9" s="273"/>
      <c r="R9" s="273"/>
      <c r="S9" s="273"/>
      <c r="T9" s="273"/>
      <c r="U9" s="273"/>
      <c r="V9" s="273"/>
      <c r="W9" s="274"/>
      <c r="X9" s="275"/>
      <c r="Y9" s="273"/>
      <c r="Z9" s="273"/>
      <c r="AA9" s="273"/>
      <c r="AB9" s="273"/>
      <c r="AC9" s="273"/>
      <c r="AD9" s="274"/>
      <c r="AE9" s="275"/>
      <c r="AF9" s="273"/>
      <c r="AG9" s="273"/>
      <c r="AH9" s="273"/>
      <c r="AI9" s="273"/>
      <c r="AJ9" s="273"/>
      <c r="AK9" s="273"/>
      <c r="AL9" s="273"/>
      <c r="AM9" s="273"/>
      <c r="AN9" s="276"/>
      <c r="AO9" s="183">
        <f t="shared" si="0"/>
        <v>27</v>
      </c>
      <c r="AP9"/>
      <c r="AS9" s="188"/>
    </row>
    <row r="10" spans="1:45" ht="12.75" customHeight="1">
      <c r="A10" s="32"/>
      <c r="B10" s="33" t="s">
        <v>118</v>
      </c>
      <c r="C10" s="160" t="s">
        <v>233</v>
      </c>
      <c r="D10" s="28" t="s">
        <v>95</v>
      </c>
      <c r="E10" s="265">
        <v>2</v>
      </c>
      <c r="F10" s="266">
        <v>6</v>
      </c>
      <c r="G10" s="267">
        <v>22</v>
      </c>
      <c r="H10" s="252">
        <f t="shared" si="1"/>
        <v>14.666666666666666</v>
      </c>
      <c r="I10" s="273"/>
      <c r="J10" s="273"/>
      <c r="K10" s="273"/>
      <c r="L10" s="274"/>
      <c r="M10" s="275"/>
      <c r="N10" s="273"/>
      <c r="O10" s="273"/>
      <c r="P10" s="273"/>
      <c r="Q10" s="273"/>
      <c r="R10" s="273"/>
      <c r="S10" s="273"/>
      <c r="T10" s="273"/>
      <c r="U10" s="273"/>
      <c r="V10" s="273"/>
      <c r="W10" s="274"/>
      <c r="X10" s="275"/>
      <c r="Y10" s="273"/>
      <c r="Z10" s="273"/>
      <c r="AA10" s="273"/>
      <c r="AB10" s="273"/>
      <c r="AC10" s="273"/>
      <c r="AD10" s="274"/>
      <c r="AE10" s="275"/>
      <c r="AF10" s="273"/>
      <c r="AG10" s="273"/>
      <c r="AH10" s="273"/>
      <c r="AI10" s="273"/>
      <c r="AJ10" s="273"/>
      <c r="AK10" s="273"/>
      <c r="AL10" s="273"/>
      <c r="AM10" s="273"/>
      <c r="AN10" s="276"/>
      <c r="AO10" s="183">
        <f t="shared" si="0"/>
        <v>22.666666666666664</v>
      </c>
      <c r="AP10"/>
      <c r="AS10" s="188"/>
    </row>
    <row r="11" spans="1:45" ht="12.75" customHeight="1">
      <c r="A11" s="32"/>
      <c r="B11" s="33" t="s">
        <v>118</v>
      </c>
      <c r="C11" s="160" t="s">
        <v>3</v>
      </c>
      <c r="D11" s="28" t="s">
        <v>96</v>
      </c>
      <c r="E11" s="265">
        <v>1</v>
      </c>
      <c r="F11" s="266">
        <v>6</v>
      </c>
      <c r="G11" s="267">
        <v>24</v>
      </c>
      <c r="H11" s="252">
        <f t="shared" si="1"/>
        <v>16</v>
      </c>
      <c r="I11" s="273"/>
      <c r="J11" s="273"/>
      <c r="K11" s="273"/>
      <c r="L11" s="274"/>
      <c r="M11" s="275"/>
      <c r="N11" s="273"/>
      <c r="O11" s="273"/>
      <c r="P11" s="273"/>
      <c r="Q11" s="273"/>
      <c r="R11" s="273"/>
      <c r="S11" s="273"/>
      <c r="T11" s="273"/>
      <c r="U11" s="273"/>
      <c r="V11" s="273"/>
      <c r="W11" s="274"/>
      <c r="X11" s="275"/>
      <c r="Y11" s="273"/>
      <c r="Z11" s="273"/>
      <c r="AA11" s="273"/>
      <c r="AB11" s="273"/>
      <c r="AC11" s="273"/>
      <c r="AD11" s="274"/>
      <c r="AE11" s="275"/>
      <c r="AF11" s="273"/>
      <c r="AG11" s="273"/>
      <c r="AH11" s="273"/>
      <c r="AI11" s="273"/>
      <c r="AJ11" s="273"/>
      <c r="AK11" s="273"/>
      <c r="AL11" s="273"/>
      <c r="AM11" s="273"/>
      <c r="AN11" s="276"/>
      <c r="AO11" s="183">
        <f t="shared" si="0"/>
        <v>23</v>
      </c>
      <c r="AP11"/>
      <c r="AS11" s="188"/>
    </row>
    <row r="12" spans="1:45" ht="12.75" customHeight="1">
      <c r="A12" s="3">
        <v>3</v>
      </c>
      <c r="B12" s="4" t="s">
        <v>119</v>
      </c>
      <c r="C12" s="159" t="s">
        <v>4</v>
      </c>
      <c r="D12" s="5" t="s">
        <v>97</v>
      </c>
      <c r="E12" s="265">
        <v>1</v>
      </c>
      <c r="F12" s="266">
        <v>6</v>
      </c>
      <c r="G12" s="267">
        <v>19</v>
      </c>
      <c r="H12" s="252">
        <f t="shared" si="1"/>
        <v>12.666666666666666</v>
      </c>
      <c r="I12" s="268"/>
      <c r="J12" s="269"/>
      <c r="K12" s="270"/>
      <c r="L12" s="271"/>
      <c r="M12" s="272"/>
      <c r="N12" s="269"/>
      <c r="O12" s="269"/>
      <c r="P12" s="269"/>
      <c r="Q12" s="269"/>
      <c r="R12" s="269"/>
      <c r="S12" s="269"/>
      <c r="T12" s="269"/>
      <c r="U12" s="269"/>
      <c r="V12" s="269"/>
      <c r="W12" s="271"/>
      <c r="X12" s="272"/>
      <c r="Y12" s="269"/>
      <c r="Z12" s="269"/>
      <c r="AA12" s="269"/>
      <c r="AB12" s="269"/>
      <c r="AC12" s="269"/>
      <c r="AD12" s="271"/>
      <c r="AE12" s="272"/>
      <c r="AF12" s="269"/>
      <c r="AG12" s="269"/>
      <c r="AH12" s="269"/>
      <c r="AI12" s="269"/>
      <c r="AJ12" s="269"/>
      <c r="AK12" s="269"/>
      <c r="AL12" s="269"/>
      <c r="AM12" s="269"/>
      <c r="AN12" s="270"/>
      <c r="AO12" s="183">
        <f t="shared" si="0"/>
        <v>19.666666666666664</v>
      </c>
      <c r="AP12"/>
      <c r="AS12" s="188"/>
    </row>
    <row r="13" spans="1:45" ht="12.75" customHeight="1">
      <c r="A13" s="3"/>
      <c r="B13" s="4" t="s">
        <v>119</v>
      </c>
      <c r="C13" s="159" t="s">
        <v>5</v>
      </c>
      <c r="D13" s="5" t="s">
        <v>98</v>
      </c>
      <c r="E13" s="265">
        <v>3</v>
      </c>
      <c r="F13" s="266">
        <v>6</v>
      </c>
      <c r="G13" s="267">
        <v>18</v>
      </c>
      <c r="H13" s="252">
        <f t="shared" si="1"/>
        <v>12</v>
      </c>
      <c r="I13" s="268"/>
      <c r="J13" s="269"/>
      <c r="K13" s="270"/>
      <c r="L13" s="271"/>
      <c r="M13" s="272"/>
      <c r="N13" s="269"/>
      <c r="O13" s="269"/>
      <c r="P13" s="269"/>
      <c r="Q13" s="269"/>
      <c r="R13" s="269"/>
      <c r="S13" s="269"/>
      <c r="T13" s="269"/>
      <c r="U13" s="269"/>
      <c r="V13" s="269"/>
      <c r="W13" s="271"/>
      <c r="X13" s="272"/>
      <c r="Y13" s="269"/>
      <c r="Z13" s="269"/>
      <c r="AA13" s="269"/>
      <c r="AB13" s="269"/>
      <c r="AC13" s="269"/>
      <c r="AD13" s="271"/>
      <c r="AE13" s="272"/>
      <c r="AF13" s="269"/>
      <c r="AG13" s="269"/>
      <c r="AH13" s="269"/>
      <c r="AI13" s="269"/>
      <c r="AJ13" s="269"/>
      <c r="AK13" s="269"/>
      <c r="AL13" s="269"/>
      <c r="AM13" s="269"/>
      <c r="AN13" s="270"/>
      <c r="AO13" s="183">
        <f t="shared" si="0"/>
        <v>21</v>
      </c>
      <c r="AP13"/>
      <c r="AS13" s="188"/>
    </row>
    <row r="14" spans="1:45" ht="12.75" customHeight="1">
      <c r="A14" s="3"/>
      <c r="B14" s="4" t="s">
        <v>119</v>
      </c>
      <c r="C14" s="159" t="s">
        <v>6</v>
      </c>
      <c r="D14" s="5" t="s">
        <v>170</v>
      </c>
      <c r="E14" s="265">
        <v>4</v>
      </c>
      <c r="F14" s="266">
        <v>6</v>
      </c>
      <c r="G14" s="267">
        <v>24</v>
      </c>
      <c r="H14" s="252">
        <f t="shared" si="1"/>
        <v>16</v>
      </c>
      <c r="I14" s="268"/>
      <c r="J14" s="269"/>
      <c r="K14" s="270"/>
      <c r="L14" s="271"/>
      <c r="M14" s="272"/>
      <c r="N14" s="269"/>
      <c r="O14" s="269"/>
      <c r="P14" s="269"/>
      <c r="Q14" s="269"/>
      <c r="R14" s="269"/>
      <c r="S14" s="269"/>
      <c r="T14" s="269"/>
      <c r="U14" s="269"/>
      <c r="V14" s="269"/>
      <c r="W14" s="271"/>
      <c r="X14" s="272"/>
      <c r="Y14" s="269"/>
      <c r="Z14" s="269"/>
      <c r="AA14" s="269"/>
      <c r="AB14" s="269"/>
      <c r="AC14" s="269"/>
      <c r="AD14" s="271"/>
      <c r="AE14" s="272"/>
      <c r="AF14" s="269"/>
      <c r="AG14" s="269"/>
      <c r="AH14" s="269"/>
      <c r="AI14" s="269"/>
      <c r="AJ14" s="269"/>
      <c r="AK14" s="269"/>
      <c r="AL14" s="269"/>
      <c r="AM14" s="269"/>
      <c r="AN14" s="270"/>
      <c r="AO14" s="183">
        <f t="shared" si="0"/>
        <v>26</v>
      </c>
      <c r="AP14"/>
      <c r="AS14" s="188"/>
    </row>
    <row r="15" spans="1:45" ht="12.75" customHeight="1">
      <c r="A15" s="3"/>
      <c r="B15" s="4" t="s">
        <v>119</v>
      </c>
      <c r="C15" s="159" t="s">
        <v>7</v>
      </c>
      <c r="D15" s="5" t="s">
        <v>171</v>
      </c>
      <c r="E15" s="265">
        <v>1</v>
      </c>
      <c r="F15" s="266">
        <v>6</v>
      </c>
      <c r="G15" s="267">
        <v>23</v>
      </c>
      <c r="H15" s="252">
        <f t="shared" si="1"/>
        <v>15.333333333333334</v>
      </c>
      <c r="I15" s="268"/>
      <c r="J15" s="269"/>
      <c r="K15" s="270"/>
      <c r="L15" s="271"/>
      <c r="M15" s="272"/>
      <c r="N15" s="269"/>
      <c r="O15" s="269"/>
      <c r="P15" s="269"/>
      <c r="Q15" s="269"/>
      <c r="R15" s="269"/>
      <c r="S15" s="269"/>
      <c r="T15" s="269"/>
      <c r="U15" s="269"/>
      <c r="V15" s="269"/>
      <c r="W15" s="271"/>
      <c r="X15" s="272"/>
      <c r="Y15" s="269"/>
      <c r="Z15" s="269"/>
      <c r="AA15" s="269"/>
      <c r="AB15" s="269"/>
      <c r="AC15" s="269"/>
      <c r="AD15" s="271"/>
      <c r="AE15" s="272"/>
      <c r="AF15" s="269"/>
      <c r="AG15" s="269"/>
      <c r="AH15" s="269"/>
      <c r="AI15" s="269"/>
      <c r="AJ15" s="269"/>
      <c r="AK15" s="269"/>
      <c r="AL15" s="269"/>
      <c r="AM15" s="269"/>
      <c r="AN15" s="270"/>
      <c r="AO15" s="183">
        <f t="shared" si="0"/>
        <v>22.333333333333336</v>
      </c>
      <c r="AP15"/>
      <c r="AS15" s="188"/>
    </row>
    <row r="16" spans="1:45" ht="12.75" customHeight="1">
      <c r="A16" s="21">
        <v>4</v>
      </c>
      <c r="B16" s="22" t="s">
        <v>52</v>
      </c>
      <c r="C16" s="157" t="s">
        <v>12</v>
      </c>
      <c r="D16" s="27" t="s">
        <v>176</v>
      </c>
      <c r="E16" s="265">
        <v>1</v>
      </c>
      <c r="F16" s="266">
        <v>5.5</v>
      </c>
      <c r="G16" s="267">
        <v>16</v>
      </c>
      <c r="H16" s="252">
        <f t="shared" si="1"/>
        <v>10.666666666666666</v>
      </c>
      <c r="I16" s="273"/>
      <c r="J16" s="273"/>
      <c r="K16" s="273"/>
      <c r="L16" s="274"/>
      <c r="M16" s="275"/>
      <c r="N16" s="273"/>
      <c r="O16" s="273"/>
      <c r="P16" s="273"/>
      <c r="Q16" s="273"/>
      <c r="R16" s="273"/>
      <c r="S16" s="273"/>
      <c r="T16" s="273"/>
      <c r="U16" s="273"/>
      <c r="V16" s="273"/>
      <c r="W16" s="274"/>
      <c r="X16" s="275"/>
      <c r="Y16" s="273"/>
      <c r="Z16" s="273"/>
      <c r="AA16" s="273"/>
      <c r="AB16" s="273"/>
      <c r="AC16" s="273"/>
      <c r="AD16" s="274"/>
      <c r="AE16" s="275"/>
      <c r="AF16" s="273"/>
      <c r="AG16" s="273"/>
      <c r="AH16" s="273"/>
      <c r="AI16" s="273"/>
      <c r="AJ16" s="273"/>
      <c r="AK16" s="273"/>
      <c r="AL16" s="273"/>
      <c r="AM16" s="273"/>
      <c r="AN16" s="276"/>
      <c r="AO16" s="183">
        <f t="shared" si="0"/>
        <v>17.166666666666664</v>
      </c>
      <c r="AP16"/>
      <c r="AS16" s="188"/>
    </row>
    <row r="17" spans="1:45" ht="12.75" customHeight="1">
      <c r="A17" s="21"/>
      <c r="B17" s="22" t="s">
        <v>52</v>
      </c>
      <c r="C17" s="157" t="s">
        <v>13</v>
      </c>
      <c r="D17" s="27" t="s">
        <v>177</v>
      </c>
      <c r="E17" s="265">
        <v>1</v>
      </c>
      <c r="F17" s="266">
        <v>5.5</v>
      </c>
      <c r="G17" s="267">
        <v>23</v>
      </c>
      <c r="H17" s="252">
        <f t="shared" si="1"/>
        <v>15.333333333333334</v>
      </c>
      <c r="I17" s="273"/>
      <c r="J17" s="273"/>
      <c r="K17" s="273"/>
      <c r="L17" s="274"/>
      <c r="M17" s="275"/>
      <c r="N17" s="273"/>
      <c r="O17" s="273"/>
      <c r="P17" s="273"/>
      <c r="Q17" s="273"/>
      <c r="R17" s="273"/>
      <c r="S17" s="273"/>
      <c r="T17" s="273"/>
      <c r="U17" s="273"/>
      <c r="V17" s="273"/>
      <c r="W17" s="274"/>
      <c r="X17" s="275"/>
      <c r="Y17" s="273"/>
      <c r="Z17" s="273"/>
      <c r="AA17" s="273"/>
      <c r="AB17" s="273"/>
      <c r="AC17" s="273"/>
      <c r="AD17" s="274"/>
      <c r="AE17" s="275"/>
      <c r="AF17" s="273"/>
      <c r="AG17" s="273"/>
      <c r="AH17" s="273"/>
      <c r="AI17" s="273"/>
      <c r="AJ17" s="273"/>
      <c r="AK17" s="273"/>
      <c r="AL17" s="273"/>
      <c r="AM17" s="273"/>
      <c r="AN17" s="276"/>
      <c r="AO17" s="183">
        <f t="shared" si="0"/>
        <v>21.833333333333336</v>
      </c>
      <c r="AP17"/>
      <c r="AS17" s="188"/>
    </row>
    <row r="18" spans="1:45" ht="12.75" customHeight="1">
      <c r="A18" s="21"/>
      <c r="B18" s="22" t="s">
        <v>52</v>
      </c>
      <c r="C18" s="157" t="s">
        <v>14</v>
      </c>
      <c r="D18" s="27" t="s">
        <v>178</v>
      </c>
      <c r="E18" s="265">
        <v>1</v>
      </c>
      <c r="F18" s="266">
        <v>5.5</v>
      </c>
      <c r="G18" s="267">
        <v>21</v>
      </c>
      <c r="H18" s="252">
        <f t="shared" si="1"/>
        <v>14</v>
      </c>
      <c r="I18" s="273"/>
      <c r="J18" s="273"/>
      <c r="K18" s="273"/>
      <c r="L18" s="274"/>
      <c r="M18" s="275"/>
      <c r="N18" s="273"/>
      <c r="O18" s="273"/>
      <c r="P18" s="273"/>
      <c r="Q18" s="273"/>
      <c r="R18" s="273"/>
      <c r="S18" s="273"/>
      <c r="T18" s="273"/>
      <c r="U18" s="273"/>
      <c r="V18" s="273"/>
      <c r="W18" s="274"/>
      <c r="X18" s="275"/>
      <c r="Y18" s="273"/>
      <c r="Z18" s="273"/>
      <c r="AA18" s="273"/>
      <c r="AB18" s="273"/>
      <c r="AC18" s="273"/>
      <c r="AD18" s="274"/>
      <c r="AE18" s="275"/>
      <c r="AF18" s="273"/>
      <c r="AG18" s="273"/>
      <c r="AH18" s="273"/>
      <c r="AI18" s="273"/>
      <c r="AJ18" s="273"/>
      <c r="AK18" s="273"/>
      <c r="AL18" s="273"/>
      <c r="AM18" s="273"/>
      <c r="AN18" s="276"/>
      <c r="AO18" s="183">
        <f t="shared" si="0"/>
        <v>20.5</v>
      </c>
      <c r="AP18"/>
      <c r="AS18" s="188"/>
    </row>
    <row r="19" spans="1:45" ht="12.75" customHeight="1">
      <c r="A19" s="21"/>
      <c r="B19" s="22" t="s">
        <v>52</v>
      </c>
      <c r="C19" s="157" t="s">
        <v>15</v>
      </c>
      <c r="D19" s="27" t="s">
        <v>179</v>
      </c>
      <c r="E19" s="265">
        <v>3</v>
      </c>
      <c r="F19" s="266">
        <v>5.5</v>
      </c>
      <c r="G19" s="267">
        <v>24</v>
      </c>
      <c r="H19" s="252">
        <f t="shared" si="1"/>
        <v>16</v>
      </c>
      <c r="I19" s="273"/>
      <c r="J19" s="273"/>
      <c r="K19" s="273"/>
      <c r="L19" s="274"/>
      <c r="M19" s="275"/>
      <c r="N19" s="273"/>
      <c r="O19" s="273"/>
      <c r="P19" s="273"/>
      <c r="Q19" s="273"/>
      <c r="R19" s="273"/>
      <c r="S19" s="273"/>
      <c r="T19" s="273"/>
      <c r="U19" s="273"/>
      <c r="V19" s="273"/>
      <c r="W19" s="274"/>
      <c r="X19" s="275"/>
      <c r="Y19" s="273"/>
      <c r="Z19" s="273"/>
      <c r="AA19" s="273"/>
      <c r="AB19" s="273"/>
      <c r="AC19" s="273"/>
      <c r="AD19" s="274"/>
      <c r="AE19" s="275"/>
      <c r="AF19" s="273"/>
      <c r="AG19" s="273"/>
      <c r="AH19" s="273"/>
      <c r="AI19" s="273"/>
      <c r="AJ19" s="273"/>
      <c r="AK19" s="273"/>
      <c r="AL19" s="273"/>
      <c r="AM19" s="273"/>
      <c r="AN19" s="276"/>
      <c r="AO19" s="183">
        <f t="shared" si="0"/>
        <v>24.5</v>
      </c>
      <c r="AP19"/>
      <c r="AS19" s="188"/>
    </row>
    <row r="20" spans="1:45" ht="12.75" customHeight="1">
      <c r="A20" s="3">
        <v>5</v>
      </c>
      <c r="B20" s="4" t="s">
        <v>51</v>
      </c>
      <c r="C20" s="159" t="s">
        <v>16</v>
      </c>
      <c r="D20" s="5" t="s">
        <v>172</v>
      </c>
      <c r="E20" s="265">
        <v>3</v>
      </c>
      <c r="F20" s="266">
        <v>6</v>
      </c>
      <c r="G20" s="267">
        <v>23</v>
      </c>
      <c r="H20" s="252">
        <f t="shared" si="1"/>
        <v>15.333333333333334</v>
      </c>
      <c r="I20" s="268"/>
      <c r="J20" s="269"/>
      <c r="K20" s="270"/>
      <c r="L20" s="271"/>
      <c r="M20" s="272"/>
      <c r="N20" s="269"/>
      <c r="O20" s="269"/>
      <c r="P20" s="269"/>
      <c r="Q20" s="269"/>
      <c r="R20" s="269"/>
      <c r="S20" s="269"/>
      <c r="T20" s="269"/>
      <c r="U20" s="269"/>
      <c r="V20" s="269"/>
      <c r="W20" s="271"/>
      <c r="X20" s="272"/>
      <c r="Y20" s="269"/>
      <c r="Z20" s="269"/>
      <c r="AA20" s="269"/>
      <c r="AB20" s="269"/>
      <c r="AC20" s="269"/>
      <c r="AD20" s="271"/>
      <c r="AE20" s="272"/>
      <c r="AF20" s="269"/>
      <c r="AG20" s="269"/>
      <c r="AH20" s="269"/>
      <c r="AI20" s="269"/>
      <c r="AJ20" s="269"/>
      <c r="AK20" s="269"/>
      <c r="AL20" s="269"/>
      <c r="AM20" s="269"/>
      <c r="AN20" s="270"/>
      <c r="AO20" s="183">
        <f t="shared" si="0"/>
        <v>24.333333333333336</v>
      </c>
      <c r="AP20"/>
      <c r="AS20" s="188"/>
    </row>
    <row r="21" spans="1:45" ht="12.75" customHeight="1">
      <c r="A21" s="3"/>
      <c r="B21" s="4" t="s">
        <v>51</v>
      </c>
      <c r="C21" s="159" t="s">
        <v>17</v>
      </c>
      <c r="D21" s="5" t="s">
        <v>173</v>
      </c>
      <c r="E21" s="265">
        <v>3</v>
      </c>
      <c r="F21" s="266">
        <v>6</v>
      </c>
      <c r="G21" s="267">
        <v>23</v>
      </c>
      <c r="H21" s="252">
        <f t="shared" si="1"/>
        <v>15.333333333333334</v>
      </c>
      <c r="I21" s="268"/>
      <c r="J21" s="269"/>
      <c r="K21" s="270"/>
      <c r="L21" s="271"/>
      <c r="M21" s="272"/>
      <c r="N21" s="269"/>
      <c r="O21" s="269"/>
      <c r="P21" s="269"/>
      <c r="Q21" s="269"/>
      <c r="R21" s="269"/>
      <c r="S21" s="269"/>
      <c r="T21" s="269"/>
      <c r="U21" s="269"/>
      <c r="V21" s="269"/>
      <c r="W21" s="271"/>
      <c r="X21" s="272"/>
      <c r="Y21" s="269"/>
      <c r="Z21" s="269"/>
      <c r="AA21" s="269"/>
      <c r="AB21" s="269"/>
      <c r="AC21" s="269"/>
      <c r="AD21" s="271"/>
      <c r="AE21" s="272"/>
      <c r="AF21" s="269"/>
      <c r="AG21" s="269"/>
      <c r="AH21" s="269"/>
      <c r="AI21" s="269"/>
      <c r="AJ21" s="269"/>
      <c r="AK21" s="269"/>
      <c r="AL21" s="269"/>
      <c r="AM21" s="269"/>
      <c r="AN21" s="270"/>
      <c r="AO21" s="183">
        <f t="shared" si="0"/>
        <v>24.333333333333336</v>
      </c>
      <c r="AP21"/>
      <c r="AS21" s="188"/>
    </row>
    <row r="22" spans="1:45" ht="12.75" customHeight="1">
      <c r="A22" s="3"/>
      <c r="B22" s="4" t="s">
        <v>51</v>
      </c>
      <c r="C22" s="159" t="s">
        <v>18</v>
      </c>
      <c r="D22" s="5" t="s">
        <v>174</v>
      </c>
      <c r="E22" s="265">
        <v>1</v>
      </c>
      <c r="F22" s="266">
        <v>6</v>
      </c>
      <c r="G22" s="267">
        <v>19</v>
      </c>
      <c r="H22" s="252">
        <f t="shared" si="1"/>
        <v>12.666666666666666</v>
      </c>
      <c r="I22" s="268"/>
      <c r="J22" s="269"/>
      <c r="K22" s="270"/>
      <c r="L22" s="271"/>
      <c r="M22" s="272"/>
      <c r="N22" s="269"/>
      <c r="O22" s="269"/>
      <c r="P22" s="269"/>
      <c r="Q22" s="269"/>
      <c r="R22" s="269"/>
      <c r="S22" s="269"/>
      <c r="T22" s="269"/>
      <c r="U22" s="269"/>
      <c r="V22" s="269"/>
      <c r="W22" s="271"/>
      <c r="X22" s="272"/>
      <c r="Y22" s="269"/>
      <c r="Z22" s="269"/>
      <c r="AA22" s="269"/>
      <c r="AB22" s="269"/>
      <c r="AC22" s="269"/>
      <c r="AD22" s="271"/>
      <c r="AE22" s="272"/>
      <c r="AF22" s="269"/>
      <c r="AG22" s="269"/>
      <c r="AH22" s="269"/>
      <c r="AI22" s="269"/>
      <c r="AJ22" s="269"/>
      <c r="AK22" s="269"/>
      <c r="AL22" s="269"/>
      <c r="AM22" s="269"/>
      <c r="AN22" s="270"/>
      <c r="AO22" s="183">
        <f t="shared" si="0"/>
        <v>19.666666666666664</v>
      </c>
      <c r="AP22"/>
      <c r="AS22" s="188"/>
    </row>
    <row r="23" spans="1:45" ht="12.75" customHeight="1">
      <c r="A23" s="3"/>
      <c r="B23" s="4" t="s">
        <v>51</v>
      </c>
      <c r="C23" s="159" t="s">
        <v>19</v>
      </c>
      <c r="D23" s="5" t="s">
        <v>175</v>
      </c>
      <c r="E23" s="265">
        <v>4</v>
      </c>
      <c r="F23" s="266">
        <v>6</v>
      </c>
      <c r="G23" s="267">
        <v>22</v>
      </c>
      <c r="H23" s="252">
        <f t="shared" si="1"/>
        <v>14.666666666666666</v>
      </c>
      <c r="I23" s="268"/>
      <c r="J23" s="269"/>
      <c r="K23" s="270"/>
      <c r="L23" s="271"/>
      <c r="M23" s="272"/>
      <c r="N23" s="269"/>
      <c r="O23" s="269"/>
      <c r="P23" s="269"/>
      <c r="Q23" s="269"/>
      <c r="R23" s="269"/>
      <c r="S23" s="269"/>
      <c r="T23" s="269"/>
      <c r="U23" s="269"/>
      <c r="V23" s="269"/>
      <c r="W23" s="271"/>
      <c r="X23" s="272"/>
      <c r="Y23" s="269"/>
      <c r="Z23" s="269"/>
      <c r="AA23" s="269"/>
      <c r="AB23" s="269"/>
      <c r="AC23" s="269"/>
      <c r="AD23" s="271"/>
      <c r="AE23" s="272"/>
      <c r="AF23" s="269"/>
      <c r="AG23" s="269"/>
      <c r="AH23" s="269"/>
      <c r="AI23" s="269"/>
      <c r="AJ23" s="269"/>
      <c r="AK23" s="269"/>
      <c r="AL23" s="269"/>
      <c r="AM23" s="269"/>
      <c r="AN23" s="270"/>
      <c r="AO23" s="183">
        <f t="shared" si="0"/>
        <v>24.666666666666664</v>
      </c>
      <c r="AP23"/>
      <c r="AS23" s="188"/>
    </row>
    <row r="24" spans="1:45" ht="12.75" customHeight="1">
      <c r="A24" s="21">
        <v>6</v>
      </c>
      <c r="B24" s="22" t="s">
        <v>120</v>
      </c>
      <c r="C24" s="161" t="s">
        <v>8</v>
      </c>
      <c r="D24" s="27" t="s">
        <v>32</v>
      </c>
      <c r="E24" s="265">
        <v>3</v>
      </c>
      <c r="F24" s="266">
        <v>8</v>
      </c>
      <c r="G24" s="267">
        <v>22</v>
      </c>
      <c r="H24" s="252">
        <f t="shared" si="1"/>
        <v>14.666666666666666</v>
      </c>
      <c r="I24" s="273"/>
      <c r="J24" s="273"/>
      <c r="K24" s="273"/>
      <c r="L24" s="274"/>
      <c r="M24" s="275"/>
      <c r="N24" s="273"/>
      <c r="O24" s="273"/>
      <c r="P24" s="273"/>
      <c r="Q24" s="273"/>
      <c r="R24" s="273"/>
      <c r="S24" s="273"/>
      <c r="T24" s="273"/>
      <c r="U24" s="273"/>
      <c r="V24" s="273"/>
      <c r="W24" s="274"/>
      <c r="X24" s="275"/>
      <c r="Y24" s="273"/>
      <c r="Z24" s="273"/>
      <c r="AA24" s="273"/>
      <c r="AB24" s="273"/>
      <c r="AC24" s="273"/>
      <c r="AD24" s="274"/>
      <c r="AE24" s="275"/>
      <c r="AF24" s="273"/>
      <c r="AG24" s="273"/>
      <c r="AH24" s="273"/>
      <c r="AI24" s="273"/>
      <c r="AJ24" s="273"/>
      <c r="AK24" s="273"/>
      <c r="AL24" s="273"/>
      <c r="AM24" s="273"/>
      <c r="AN24" s="276"/>
      <c r="AO24" s="183">
        <f t="shared" si="0"/>
        <v>25.666666666666664</v>
      </c>
      <c r="AP24"/>
      <c r="AS24" s="188"/>
    </row>
    <row r="25" spans="1:45" ht="12.75" customHeight="1">
      <c r="A25" s="21"/>
      <c r="B25" s="22" t="s">
        <v>120</v>
      </c>
      <c r="C25" s="161" t="s">
        <v>9</v>
      </c>
      <c r="D25" s="27" t="s">
        <v>33</v>
      </c>
      <c r="E25" s="265">
        <v>2</v>
      </c>
      <c r="F25" s="266">
        <v>8</v>
      </c>
      <c r="G25" s="267">
        <v>19</v>
      </c>
      <c r="H25" s="252">
        <f t="shared" si="1"/>
        <v>12.666666666666666</v>
      </c>
      <c r="I25" s="273"/>
      <c r="J25" s="273"/>
      <c r="K25" s="273"/>
      <c r="L25" s="274"/>
      <c r="M25" s="275"/>
      <c r="N25" s="273"/>
      <c r="O25" s="273"/>
      <c r="P25" s="273"/>
      <c r="Q25" s="273"/>
      <c r="R25" s="273"/>
      <c r="S25" s="273"/>
      <c r="T25" s="273"/>
      <c r="U25" s="273"/>
      <c r="V25" s="273"/>
      <c r="W25" s="274"/>
      <c r="X25" s="275"/>
      <c r="Y25" s="273"/>
      <c r="Z25" s="273"/>
      <c r="AA25" s="273"/>
      <c r="AB25" s="273"/>
      <c r="AC25" s="273"/>
      <c r="AD25" s="274"/>
      <c r="AE25" s="275"/>
      <c r="AF25" s="273"/>
      <c r="AG25" s="273"/>
      <c r="AH25" s="273"/>
      <c r="AI25" s="273"/>
      <c r="AJ25" s="273"/>
      <c r="AK25" s="273"/>
      <c r="AL25" s="273"/>
      <c r="AM25" s="273"/>
      <c r="AN25" s="276"/>
      <c r="AO25" s="183">
        <f t="shared" si="0"/>
        <v>22.666666666666664</v>
      </c>
      <c r="AP25"/>
      <c r="AS25" s="188"/>
    </row>
    <row r="26" spans="1:45" ht="12.75" customHeight="1">
      <c r="A26" s="21"/>
      <c r="B26" s="22" t="s">
        <v>120</v>
      </c>
      <c r="C26" s="161" t="s">
        <v>10</v>
      </c>
      <c r="D26" s="27" t="s">
        <v>34</v>
      </c>
      <c r="E26" s="265">
        <v>4</v>
      </c>
      <c r="F26" s="266">
        <v>8</v>
      </c>
      <c r="G26" s="267">
        <v>21</v>
      </c>
      <c r="H26" s="252">
        <f t="shared" si="1"/>
        <v>14</v>
      </c>
      <c r="I26" s="273"/>
      <c r="J26" s="273"/>
      <c r="K26" s="273"/>
      <c r="L26" s="274"/>
      <c r="M26" s="275"/>
      <c r="N26" s="273"/>
      <c r="O26" s="273"/>
      <c r="P26" s="273"/>
      <c r="Q26" s="273"/>
      <c r="R26" s="273"/>
      <c r="S26" s="273"/>
      <c r="T26" s="273"/>
      <c r="U26" s="273"/>
      <c r="V26" s="273"/>
      <c r="W26" s="274"/>
      <c r="X26" s="275"/>
      <c r="Y26" s="273"/>
      <c r="Z26" s="273"/>
      <c r="AA26" s="273"/>
      <c r="AB26" s="273"/>
      <c r="AC26" s="273"/>
      <c r="AD26" s="274"/>
      <c r="AE26" s="275"/>
      <c r="AF26" s="273"/>
      <c r="AG26" s="273"/>
      <c r="AH26" s="273"/>
      <c r="AI26" s="273"/>
      <c r="AJ26" s="273"/>
      <c r="AK26" s="273"/>
      <c r="AL26" s="273"/>
      <c r="AM26" s="273"/>
      <c r="AN26" s="276"/>
      <c r="AO26" s="183">
        <f t="shared" si="0"/>
        <v>26</v>
      </c>
      <c r="AP26"/>
      <c r="AS26" s="188"/>
    </row>
    <row r="27" spans="1:45" ht="12.75" customHeight="1">
      <c r="A27" s="21"/>
      <c r="B27" s="22" t="s">
        <v>120</v>
      </c>
      <c r="C27" s="161" t="s">
        <v>11</v>
      </c>
      <c r="D27" s="27" t="s">
        <v>35</v>
      </c>
      <c r="E27" s="265">
        <v>4</v>
      </c>
      <c r="F27" s="266">
        <v>8</v>
      </c>
      <c r="G27" s="267">
        <v>21</v>
      </c>
      <c r="H27" s="252">
        <f t="shared" si="1"/>
        <v>14</v>
      </c>
      <c r="I27" s="273"/>
      <c r="J27" s="273"/>
      <c r="K27" s="273"/>
      <c r="L27" s="274"/>
      <c r="M27" s="275"/>
      <c r="N27" s="273"/>
      <c r="O27" s="273"/>
      <c r="P27" s="273"/>
      <c r="Q27" s="273"/>
      <c r="R27" s="273"/>
      <c r="S27" s="273"/>
      <c r="T27" s="273"/>
      <c r="U27" s="273"/>
      <c r="V27" s="273"/>
      <c r="W27" s="274"/>
      <c r="X27" s="275"/>
      <c r="Y27" s="273"/>
      <c r="Z27" s="273"/>
      <c r="AA27" s="273"/>
      <c r="AB27" s="273"/>
      <c r="AC27" s="273"/>
      <c r="AD27" s="274"/>
      <c r="AE27" s="275"/>
      <c r="AF27" s="273"/>
      <c r="AG27" s="273"/>
      <c r="AH27" s="273"/>
      <c r="AI27" s="273"/>
      <c r="AJ27" s="273"/>
      <c r="AK27" s="273"/>
      <c r="AL27" s="273"/>
      <c r="AM27" s="273"/>
      <c r="AN27" s="276"/>
      <c r="AO27" s="183">
        <f t="shared" si="0"/>
        <v>26</v>
      </c>
      <c r="AP27"/>
      <c r="AS27" s="188"/>
    </row>
    <row r="28" spans="1:45" ht="12.75" customHeight="1">
      <c r="A28" s="3">
        <v>7</v>
      </c>
      <c r="B28" s="4" t="s">
        <v>121</v>
      </c>
      <c r="C28" s="159" t="s">
        <v>244</v>
      </c>
      <c r="D28" s="5" t="s">
        <v>180</v>
      </c>
      <c r="E28" s="265">
        <v>4</v>
      </c>
      <c r="F28" s="266">
        <v>8</v>
      </c>
      <c r="G28" s="267">
        <v>22</v>
      </c>
      <c r="H28" s="252">
        <f t="shared" si="1"/>
        <v>14.666666666666666</v>
      </c>
      <c r="I28" s="268"/>
      <c r="J28" s="269"/>
      <c r="K28" s="270"/>
      <c r="L28" s="271"/>
      <c r="M28" s="272"/>
      <c r="N28" s="269"/>
      <c r="O28" s="269"/>
      <c r="P28" s="269"/>
      <c r="Q28" s="269"/>
      <c r="R28" s="269"/>
      <c r="S28" s="269"/>
      <c r="T28" s="269"/>
      <c r="U28" s="269"/>
      <c r="V28" s="269"/>
      <c r="W28" s="271"/>
      <c r="X28" s="272"/>
      <c r="Y28" s="269"/>
      <c r="Z28" s="269"/>
      <c r="AA28" s="269"/>
      <c r="AB28" s="269"/>
      <c r="AC28" s="269"/>
      <c r="AD28" s="271"/>
      <c r="AE28" s="272"/>
      <c r="AF28" s="269"/>
      <c r="AG28" s="269"/>
      <c r="AH28" s="269"/>
      <c r="AI28" s="269"/>
      <c r="AJ28" s="269"/>
      <c r="AK28" s="269"/>
      <c r="AL28" s="269"/>
      <c r="AM28" s="269"/>
      <c r="AN28" s="270"/>
      <c r="AO28" s="183">
        <f t="shared" si="0"/>
        <v>26.666666666666664</v>
      </c>
      <c r="AP28"/>
      <c r="AS28" s="188"/>
    </row>
    <row r="29" spans="1:45" ht="12.75" customHeight="1">
      <c r="A29" s="3"/>
      <c r="B29" s="4" t="s">
        <v>121</v>
      </c>
      <c r="C29" s="159" t="s">
        <v>245</v>
      </c>
      <c r="D29" s="5" t="s">
        <v>181</v>
      </c>
      <c r="E29" s="265">
        <v>2</v>
      </c>
      <c r="F29" s="266">
        <v>8</v>
      </c>
      <c r="G29" s="267">
        <v>24</v>
      </c>
      <c r="H29" s="252">
        <f t="shared" si="1"/>
        <v>16</v>
      </c>
      <c r="I29" s="268"/>
      <c r="J29" s="269"/>
      <c r="K29" s="270"/>
      <c r="L29" s="271"/>
      <c r="M29" s="272"/>
      <c r="N29" s="269"/>
      <c r="O29" s="269"/>
      <c r="P29" s="269"/>
      <c r="Q29" s="269"/>
      <c r="R29" s="269"/>
      <c r="S29" s="269"/>
      <c r="T29" s="269"/>
      <c r="U29" s="269"/>
      <c r="V29" s="269"/>
      <c r="W29" s="271"/>
      <c r="X29" s="272"/>
      <c r="Y29" s="269"/>
      <c r="Z29" s="269"/>
      <c r="AA29" s="269"/>
      <c r="AB29" s="269"/>
      <c r="AC29" s="269"/>
      <c r="AD29" s="271"/>
      <c r="AE29" s="272"/>
      <c r="AF29" s="269"/>
      <c r="AG29" s="269"/>
      <c r="AH29" s="269"/>
      <c r="AI29" s="269"/>
      <c r="AJ29" s="269"/>
      <c r="AK29" s="269"/>
      <c r="AL29" s="269"/>
      <c r="AM29" s="269"/>
      <c r="AN29" s="270"/>
      <c r="AO29" s="183">
        <f t="shared" si="0"/>
        <v>26</v>
      </c>
      <c r="AP29"/>
      <c r="AS29" s="188"/>
    </row>
    <row r="30" spans="1:45" ht="12.75" customHeight="1">
      <c r="A30" s="3"/>
      <c r="B30" s="4" t="s">
        <v>121</v>
      </c>
      <c r="C30" s="159" t="s">
        <v>246</v>
      </c>
      <c r="D30" s="5" t="s">
        <v>30</v>
      </c>
      <c r="E30" s="265">
        <v>3</v>
      </c>
      <c r="F30" s="266">
        <v>8</v>
      </c>
      <c r="G30" s="267">
        <v>23</v>
      </c>
      <c r="H30" s="252">
        <f t="shared" si="1"/>
        <v>15.333333333333334</v>
      </c>
      <c r="I30" s="268"/>
      <c r="J30" s="269"/>
      <c r="K30" s="270"/>
      <c r="L30" s="271"/>
      <c r="M30" s="272"/>
      <c r="N30" s="269"/>
      <c r="O30" s="269"/>
      <c r="P30" s="269"/>
      <c r="Q30" s="269"/>
      <c r="R30" s="269"/>
      <c r="S30" s="269"/>
      <c r="T30" s="269"/>
      <c r="U30" s="269"/>
      <c r="V30" s="269"/>
      <c r="W30" s="271"/>
      <c r="X30" s="272"/>
      <c r="Y30" s="269"/>
      <c r="Z30" s="269"/>
      <c r="AA30" s="269"/>
      <c r="AB30" s="269"/>
      <c r="AC30" s="269"/>
      <c r="AD30" s="271"/>
      <c r="AE30" s="272"/>
      <c r="AF30" s="269"/>
      <c r="AG30" s="269"/>
      <c r="AH30" s="269"/>
      <c r="AI30" s="269"/>
      <c r="AJ30" s="269"/>
      <c r="AK30" s="269"/>
      <c r="AL30" s="269"/>
      <c r="AM30" s="269"/>
      <c r="AN30" s="270"/>
      <c r="AO30" s="183">
        <f t="shared" si="0"/>
        <v>26.333333333333336</v>
      </c>
      <c r="AP30"/>
      <c r="AS30" s="188"/>
    </row>
    <row r="31" spans="1:45" ht="12.75" customHeight="1">
      <c r="A31" s="3"/>
      <c r="B31" s="4" t="s">
        <v>121</v>
      </c>
      <c r="C31" s="159" t="s">
        <v>247</v>
      </c>
      <c r="D31" s="5" t="s">
        <v>31</v>
      </c>
      <c r="E31" s="265">
        <v>4</v>
      </c>
      <c r="F31" s="266">
        <v>8</v>
      </c>
      <c r="G31" s="267">
        <v>22</v>
      </c>
      <c r="H31" s="252">
        <f t="shared" si="1"/>
        <v>14.666666666666666</v>
      </c>
      <c r="I31" s="268"/>
      <c r="J31" s="269"/>
      <c r="K31" s="270"/>
      <c r="L31" s="271"/>
      <c r="M31" s="272"/>
      <c r="N31" s="269"/>
      <c r="O31" s="269"/>
      <c r="P31" s="269"/>
      <c r="Q31" s="269"/>
      <c r="R31" s="269"/>
      <c r="S31" s="269"/>
      <c r="T31" s="269"/>
      <c r="U31" s="269"/>
      <c r="V31" s="269"/>
      <c r="W31" s="271"/>
      <c r="X31" s="272"/>
      <c r="Y31" s="269"/>
      <c r="Z31" s="269"/>
      <c r="AA31" s="269"/>
      <c r="AB31" s="269"/>
      <c r="AC31" s="269"/>
      <c r="AD31" s="271"/>
      <c r="AE31" s="272"/>
      <c r="AF31" s="269"/>
      <c r="AG31" s="269"/>
      <c r="AH31" s="269"/>
      <c r="AI31" s="269"/>
      <c r="AJ31" s="269"/>
      <c r="AK31" s="269"/>
      <c r="AL31" s="269"/>
      <c r="AM31" s="269"/>
      <c r="AN31" s="270"/>
      <c r="AO31" s="183">
        <f t="shared" si="0"/>
        <v>26.666666666666664</v>
      </c>
      <c r="AP31"/>
      <c r="AS31" s="188"/>
    </row>
    <row r="32" spans="1:45" ht="12.75" customHeight="1">
      <c r="A32" s="21">
        <v>8</v>
      </c>
      <c r="B32" s="22" t="s">
        <v>122</v>
      </c>
      <c r="C32" s="161" t="s">
        <v>248</v>
      </c>
      <c r="D32" s="27" t="s">
        <v>36</v>
      </c>
      <c r="E32" s="265">
        <v>4</v>
      </c>
      <c r="F32" s="266">
        <v>8</v>
      </c>
      <c r="G32" s="267">
        <v>20</v>
      </c>
      <c r="H32" s="252">
        <f t="shared" si="1"/>
        <v>13.333333333333334</v>
      </c>
      <c r="I32" s="273"/>
      <c r="J32" s="273"/>
      <c r="K32" s="273"/>
      <c r="L32" s="274"/>
      <c r="M32" s="275"/>
      <c r="N32" s="273"/>
      <c r="O32" s="273"/>
      <c r="P32" s="273"/>
      <c r="Q32" s="273"/>
      <c r="R32" s="273"/>
      <c r="S32" s="273"/>
      <c r="T32" s="273"/>
      <c r="U32" s="273"/>
      <c r="V32" s="273"/>
      <c r="W32" s="274"/>
      <c r="X32" s="275"/>
      <c r="Y32" s="273"/>
      <c r="Z32" s="273"/>
      <c r="AA32" s="273"/>
      <c r="AB32" s="273"/>
      <c r="AC32" s="273"/>
      <c r="AD32" s="274"/>
      <c r="AE32" s="275"/>
      <c r="AF32" s="273"/>
      <c r="AG32" s="273"/>
      <c r="AH32" s="273"/>
      <c r="AI32" s="273"/>
      <c r="AJ32" s="273"/>
      <c r="AK32" s="273"/>
      <c r="AL32" s="273"/>
      <c r="AM32" s="273"/>
      <c r="AN32" s="276"/>
      <c r="AO32" s="183">
        <f t="shared" si="0"/>
        <v>25.333333333333336</v>
      </c>
      <c r="AP32"/>
      <c r="AS32" s="188"/>
    </row>
    <row r="33" spans="1:45" ht="12.75" customHeight="1">
      <c r="A33" s="21"/>
      <c r="B33" s="22" t="s">
        <v>122</v>
      </c>
      <c r="C33" s="161" t="s">
        <v>249</v>
      </c>
      <c r="D33" s="27" t="s">
        <v>37</v>
      </c>
      <c r="E33" s="265">
        <v>0</v>
      </c>
      <c r="F33" s="266">
        <v>8</v>
      </c>
      <c r="G33" s="267">
        <v>21</v>
      </c>
      <c r="H33" s="252">
        <f t="shared" si="1"/>
        <v>14</v>
      </c>
      <c r="I33" s="273"/>
      <c r="J33" s="273"/>
      <c r="K33" s="273"/>
      <c r="L33" s="274"/>
      <c r="M33" s="275"/>
      <c r="N33" s="273"/>
      <c r="O33" s="273"/>
      <c r="P33" s="273"/>
      <c r="Q33" s="273"/>
      <c r="R33" s="273"/>
      <c r="S33" s="273"/>
      <c r="T33" s="273"/>
      <c r="U33" s="273"/>
      <c r="V33" s="273"/>
      <c r="W33" s="274"/>
      <c r="X33" s="275"/>
      <c r="Y33" s="273"/>
      <c r="Z33" s="273"/>
      <c r="AA33" s="273"/>
      <c r="AB33" s="273"/>
      <c r="AC33" s="273"/>
      <c r="AD33" s="274"/>
      <c r="AE33" s="275"/>
      <c r="AF33" s="273"/>
      <c r="AG33" s="273"/>
      <c r="AH33" s="273"/>
      <c r="AI33" s="273"/>
      <c r="AJ33" s="273"/>
      <c r="AK33" s="273"/>
      <c r="AL33" s="273"/>
      <c r="AM33" s="273"/>
      <c r="AN33" s="276"/>
      <c r="AO33" s="183">
        <f t="shared" si="0"/>
        <v>22</v>
      </c>
      <c r="AP33"/>
      <c r="AS33" s="188"/>
    </row>
    <row r="34" spans="1:45" ht="12.75" customHeight="1">
      <c r="A34" s="21"/>
      <c r="B34" s="22" t="s">
        <v>122</v>
      </c>
      <c r="C34" s="161" t="s">
        <v>250</v>
      </c>
      <c r="D34" s="27" t="s">
        <v>38</v>
      </c>
      <c r="E34" s="265">
        <v>2</v>
      </c>
      <c r="F34" s="266">
        <v>8</v>
      </c>
      <c r="G34" s="267">
        <v>25</v>
      </c>
      <c r="H34" s="252">
        <f t="shared" si="1"/>
        <v>16.666666666666668</v>
      </c>
      <c r="I34" s="273"/>
      <c r="J34" s="273"/>
      <c r="K34" s="273"/>
      <c r="L34" s="274"/>
      <c r="M34" s="275"/>
      <c r="N34" s="273"/>
      <c r="O34" s="273"/>
      <c r="P34" s="273"/>
      <c r="Q34" s="273"/>
      <c r="R34" s="273"/>
      <c r="S34" s="273"/>
      <c r="T34" s="273"/>
      <c r="U34" s="273"/>
      <c r="V34" s="273"/>
      <c r="W34" s="274"/>
      <c r="X34" s="275"/>
      <c r="Y34" s="273"/>
      <c r="Z34" s="273"/>
      <c r="AA34" s="273"/>
      <c r="AB34" s="273"/>
      <c r="AC34" s="273"/>
      <c r="AD34" s="274"/>
      <c r="AE34" s="275"/>
      <c r="AF34" s="273"/>
      <c r="AG34" s="273"/>
      <c r="AH34" s="273"/>
      <c r="AI34" s="273"/>
      <c r="AJ34" s="273"/>
      <c r="AK34" s="273"/>
      <c r="AL34" s="273"/>
      <c r="AM34" s="273"/>
      <c r="AN34" s="276"/>
      <c r="AO34" s="183">
        <f t="shared" si="0"/>
        <v>26.666666666666668</v>
      </c>
      <c r="AP34"/>
      <c r="AS34" s="188"/>
    </row>
    <row r="35" spans="1:45" ht="12.75" customHeight="1">
      <c r="A35" s="21"/>
      <c r="B35" s="22" t="s">
        <v>122</v>
      </c>
      <c r="C35" s="161" t="s">
        <v>251</v>
      </c>
      <c r="D35" s="27" t="s">
        <v>202</v>
      </c>
      <c r="E35" s="265">
        <v>3</v>
      </c>
      <c r="F35" s="266">
        <v>8</v>
      </c>
      <c r="G35" s="267">
        <v>20</v>
      </c>
      <c r="H35" s="252">
        <f t="shared" si="1"/>
        <v>13.333333333333334</v>
      </c>
      <c r="I35" s="273"/>
      <c r="J35" s="273"/>
      <c r="K35" s="273"/>
      <c r="L35" s="274"/>
      <c r="M35" s="275"/>
      <c r="N35" s="273"/>
      <c r="O35" s="273"/>
      <c r="P35" s="273"/>
      <c r="Q35" s="273"/>
      <c r="R35" s="273"/>
      <c r="S35" s="273"/>
      <c r="T35" s="273"/>
      <c r="U35" s="273"/>
      <c r="V35" s="273"/>
      <c r="W35" s="274"/>
      <c r="X35" s="275"/>
      <c r="Y35" s="273"/>
      <c r="Z35" s="273"/>
      <c r="AA35" s="273"/>
      <c r="AB35" s="273"/>
      <c r="AC35" s="273"/>
      <c r="AD35" s="274"/>
      <c r="AE35" s="275"/>
      <c r="AF35" s="273"/>
      <c r="AG35" s="273"/>
      <c r="AH35" s="273"/>
      <c r="AI35" s="273"/>
      <c r="AJ35" s="273"/>
      <c r="AK35" s="273"/>
      <c r="AL35" s="273"/>
      <c r="AM35" s="273"/>
      <c r="AN35" s="276"/>
      <c r="AO35" s="183">
        <f t="shared" si="0"/>
        <v>24.333333333333336</v>
      </c>
      <c r="AP35"/>
      <c r="AS35" s="188"/>
    </row>
    <row r="36" spans="1:45" ht="12.75" customHeight="1">
      <c r="A36" s="3">
        <v>9</v>
      </c>
      <c r="B36" s="4" t="s">
        <v>123</v>
      </c>
      <c r="C36" s="159" t="s">
        <v>252</v>
      </c>
      <c r="D36" s="5" t="s">
        <v>203</v>
      </c>
      <c r="E36" s="265">
        <v>5</v>
      </c>
      <c r="F36" s="266">
        <v>9</v>
      </c>
      <c r="G36" s="267">
        <v>24</v>
      </c>
      <c r="H36" s="252">
        <f t="shared" si="1"/>
        <v>16</v>
      </c>
      <c r="I36" s="268"/>
      <c r="J36" s="269"/>
      <c r="K36" s="270"/>
      <c r="L36" s="271"/>
      <c r="M36" s="272"/>
      <c r="N36" s="269"/>
      <c r="O36" s="269"/>
      <c r="P36" s="269"/>
      <c r="Q36" s="269"/>
      <c r="R36" s="269"/>
      <c r="S36" s="269"/>
      <c r="T36" s="269"/>
      <c r="U36" s="269"/>
      <c r="V36" s="269"/>
      <c r="W36" s="271"/>
      <c r="X36" s="272"/>
      <c r="Y36" s="269"/>
      <c r="Z36" s="269"/>
      <c r="AA36" s="269"/>
      <c r="AB36" s="269"/>
      <c r="AC36" s="269"/>
      <c r="AD36" s="271"/>
      <c r="AE36" s="272"/>
      <c r="AF36" s="269"/>
      <c r="AG36" s="269"/>
      <c r="AH36" s="269"/>
      <c r="AI36" s="269"/>
      <c r="AJ36" s="269"/>
      <c r="AK36" s="269"/>
      <c r="AL36" s="269"/>
      <c r="AM36" s="269"/>
      <c r="AN36" s="270"/>
      <c r="AO36" s="183">
        <f t="shared" si="0"/>
        <v>30</v>
      </c>
      <c r="AP36"/>
      <c r="AS36" s="188"/>
    </row>
    <row r="37" spans="1:45" ht="12.75" customHeight="1">
      <c r="A37" s="3"/>
      <c r="B37" s="4" t="s">
        <v>123</v>
      </c>
      <c r="C37" s="159" t="s">
        <v>253</v>
      </c>
      <c r="D37" s="5" t="s">
        <v>204</v>
      </c>
      <c r="E37" s="265">
        <v>3</v>
      </c>
      <c r="F37" s="266">
        <v>9</v>
      </c>
      <c r="G37" s="267">
        <v>16</v>
      </c>
      <c r="H37" s="252">
        <f t="shared" si="1"/>
        <v>10.666666666666666</v>
      </c>
      <c r="I37" s="268"/>
      <c r="J37" s="269"/>
      <c r="K37" s="270"/>
      <c r="L37" s="271"/>
      <c r="M37" s="272"/>
      <c r="N37" s="269"/>
      <c r="O37" s="269"/>
      <c r="P37" s="269"/>
      <c r="Q37" s="269"/>
      <c r="R37" s="269"/>
      <c r="S37" s="269"/>
      <c r="T37" s="269"/>
      <c r="U37" s="269"/>
      <c r="V37" s="269"/>
      <c r="W37" s="271"/>
      <c r="X37" s="272"/>
      <c r="Y37" s="269"/>
      <c r="Z37" s="269"/>
      <c r="AA37" s="269"/>
      <c r="AB37" s="269"/>
      <c r="AC37" s="269"/>
      <c r="AD37" s="271"/>
      <c r="AE37" s="272"/>
      <c r="AF37" s="269"/>
      <c r="AG37" s="269"/>
      <c r="AH37" s="269"/>
      <c r="AI37" s="269"/>
      <c r="AJ37" s="269"/>
      <c r="AK37" s="269"/>
      <c r="AL37" s="269"/>
      <c r="AM37" s="269"/>
      <c r="AN37" s="270"/>
      <c r="AO37" s="183">
        <f t="shared" si="0"/>
        <v>22.666666666666664</v>
      </c>
      <c r="AP37"/>
      <c r="AS37" s="188"/>
    </row>
    <row r="38" spans="1:45" ht="12.75" customHeight="1">
      <c r="A38" s="3"/>
      <c r="B38" s="4" t="s">
        <v>123</v>
      </c>
      <c r="C38" s="159" t="s">
        <v>254</v>
      </c>
      <c r="D38" s="5" t="s">
        <v>205</v>
      </c>
      <c r="E38" s="265">
        <v>2</v>
      </c>
      <c r="F38" s="266">
        <v>9</v>
      </c>
      <c r="G38" s="267">
        <v>16</v>
      </c>
      <c r="H38" s="252">
        <f t="shared" si="1"/>
        <v>10.666666666666666</v>
      </c>
      <c r="I38" s="268"/>
      <c r="J38" s="269"/>
      <c r="K38" s="270"/>
      <c r="L38" s="271"/>
      <c r="M38" s="272"/>
      <c r="N38" s="269"/>
      <c r="O38" s="269"/>
      <c r="P38" s="269"/>
      <c r="Q38" s="269"/>
      <c r="R38" s="269"/>
      <c r="S38" s="269"/>
      <c r="T38" s="269"/>
      <c r="U38" s="269"/>
      <c r="V38" s="269"/>
      <c r="W38" s="271"/>
      <c r="X38" s="272"/>
      <c r="Y38" s="269"/>
      <c r="Z38" s="269"/>
      <c r="AA38" s="269"/>
      <c r="AB38" s="269"/>
      <c r="AC38" s="269"/>
      <c r="AD38" s="271"/>
      <c r="AE38" s="272"/>
      <c r="AF38" s="269"/>
      <c r="AG38" s="269"/>
      <c r="AH38" s="269"/>
      <c r="AI38" s="269"/>
      <c r="AJ38" s="269"/>
      <c r="AK38" s="269"/>
      <c r="AL38" s="269"/>
      <c r="AM38" s="269"/>
      <c r="AN38" s="270"/>
      <c r="AO38" s="183">
        <f t="shared" si="0"/>
        <v>21.666666666666664</v>
      </c>
      <c r="AP38"/>
      <c r="AS38" s="188"/>
    </row>
    <row r="39" spans="1:45" ht="12.75" customHeight="1">
      <c r="A39" s="3"/>
      <c r="B39" s="4" t="s">
        <v>123</v>
      </c>
      <c r="C39" s="159" t="s">
        <v>255</v>
      </c>
      <c r="D39" s="5" t="s">
        <v>206</v>
      </c>
      <c r="E39" s="265">
        <v>3</v>
      </c>
      <c r="F39" s="266">
        <v>9</v>
      </c>
      <c r="G39" s="267">
        <v>21</v>
      </c>
      <c r="H39" s="252">
        <f t="shared" si="1"/>
        <v>14</v>
      </c>
      <c r="I39" s="268"/>
      <c r="J39" s="269"/>
      <c r="K39" s="270"/>
      <c r="L39" s="271"/>
      <c r="M39" s="272"/>
      <c r="N39" s="269"/>
      <c r="O39" s="269"/>
      <c r="P39" s="269"/>
      <c r="Q39" s="269"/>
      <c r="R39" s="269"/>
      <c r="S39" s="269"/>
      <c r="T39" s="269"/>
      <c r="U39" s="269"/>
      <c r="V39" s="269"/>
      <c r="W39" s="271"/>
      <c r="X39" s="272"/>
      <c r="Y39" s="269"/>
      <c r="Z39" s="269"/>
      <c r="AA39" s="269"/>
      <c r="AB39" s="269"/>
      <c r="AC39" s="269"/>
      <c r="AD39" s="271"/>
      <c r="AE39" s="272"/>
      <c r="AF39" s="269"/>
      <c r="AG39" s="269"/>
      <c r="AH39" s="269"/>
      <c r="AI39" s="269"/>
      <c r="AJ39" s="269"/>
      <c r="AK39" s="269"/>
      <c r="AL39" s="269"/>
      <c r="AM39" s="269"/>
      <c r="AN39" s="270"/>
      <c r="AO39" s="183">
        <f t="shared" si="0"/>
        <v>26</v>
      </c>
      <c r="AP39"/>
      <c r="AS39" s="188"/>
    </row>
    <row r="40" spans="1:45" ht="12.75" customHeight="1">
      <c r="A40" s="21">
        <v>10</v>
      </c>
      <c r="B40" s="22" t="s">
        <v>75</v>
      </c>
      <c r="C40" s="161" t="s">
        <v>256</v>
      </c>
      <c r="D40" s="27" t="s">
        <v>207</v>
      </c>
      <c r="E40" s="265">
        <v>1</v>
      </c>
      <c r="F40" s="266">
        <v>8</v>
      </c>
      <c r="G40" s="267">
        <v>22</v>
      </c>
      <c r="H40" s="252">
        <f t="shared" si="1"/>
        <v>14.666666666666666</v>
      </c>
      <c r="I40" s="273"/>
      <c r="J40" s="273"/>
      <c r="K40" s="273"/>
      <c r="L40" s="274"/>
      <c r="M40" s="275"/>
      <c r="N40" s="273"/>
      <c r="O40" s="273"/>
      <c r="P40" s="273"/>
      <c r="Q40" s="273"/>
      <c r="R40" s="273"/>
      <c r="S40" s="273"/>
      <c r="T40" s="273"/>
      <c r="U40" s="273"/>
      <c r="V40" s="273"/>
      <c r="W40" s="274"/>
      <c r="X40" s="275"/>
      <c r="Y40" s="273"/>
      <c r="Z40" s="273"/>
      <c r="AA40" s="273"/>
      <c r="AB40" s="273"/>
      <c r="AC40" s="273"/>
      <c r="AD40" s="274"/>
      <c r="AE40" s="275"/>
      <c r="AF40" s="273"/>
      <c r="AG40" s="273"/>
      <c r="AH40" s="273"/>
      <c r="AI40" s="273"/>
      <c r="AJ40" s="273"/>
      <c r="AK40" s="273"/>
      <c r="AL40" s="273"/>
      <c r="AM40" s="273"/>
      <c r="AN40" s="276"/>
      <c r="AO40" s="183">
        <f t="shared" si="0"/>
        <v>23.666666666666664</v>
      </c>
      <c r="AP40"/>
      <c r="AS40" s="188"/>
    </row>
    <row r="41" spans="1:45" ht="12.75" customHeight="1">
      <c r="A41" s="21"/>
      <c r="B41" s="22" t="s">
        <v>75</v>
      </c>
      <c r="C41" s="161" t="s">
        <v>257</v>
      </c>
      <c r="D41" s="27" t="s">
        <v>208</v>
      </c>
      <c r="E41" s="265">
        <v>3</v>
      </c>
      <c r="F41" s="266">
        <v>8</v>
      </c>
      <c r="G41" s="267">
        <v>22</v>
      </c>
      <c r="H41" s="252">
        <f t="shared" si="1"/>
        <v>14.666666666666666</v>
      </c>
      <c r="I41" s="273"/>
      <c r="J41" s="273"/>
      <c r="K41" s="273"/>
      <c r="L41" s="274"/>
      <c r="M41" s="275"/>
      <c r="N41" s="273"/>
      <c r="O41" s="273"/>
      <c r="P41" s="273"/>
      <c r="Q41" s="273"/>
      <c r="R41" s="273"/>
      <c r="S41" s="273"/>
      <c r="T41" s="273"/>
      <c r="U41" s="273"/>
      <c r="V41" s="273"/>
      <c r="W41" s="274"/>
      <c r="X41" s="275"/>
      <c r="Y41" s="273"/>
      <c r="Z41" s="273"/>
      <c r="AA41" s="273"/>
      <c r="AB41" s="273"/>
      <c r="AC41" s="273"/>
      <c r="AD41" s="274"/>
      <c r="AE41" s="275"/>
      <c r="AF41" s="273"/>
      <c r="AG41" s="273"/>
      <c r="AH41" s="273"/>
      <c r="AI41" s="273"/>
      <c r="AJ41" s="273"/>
      <c r="AK41" s="273"/>
      <c r="AL41" s="273"/>
      <c r="AM41" s="273"/>
      <c r="AN41" s="276"/>
      <c r="AO41" s="183">
        <f t="shared" si="0"/>
        <v>25.666666666666664</v>
      </c>
      <c r="AP41"/>
      <c r="AS41" s="188"/>
    </row>
    <row r="42" spans="1:45" ht="12.75" customHeight="1">
      <c r="A42" s="21"/>
      <c r="B42" s="22" t="s">
        <v>75</v>
      </c>
      <c r="C42" s="161" t="s">
        <v>258</v>
      </c>
      <c r="D42" s="27" t="s">
        <v>209</v>
      </c>
      <c r="E42" s="265">
        <v>3</v>
      </c>
      <c r="F42" s="266">
        <v>8</v>
      </c>
      <c r="G42" s="267">
        <v>22</v>
      </c>
      <c r="H42" s="252">
        <f t="shared" si="1"/>
        <v>14.666666666666666</v>
      </c>
      <c r="I42" s="273"/>
      <c r="J42" s="273"/>
      <c r="K42" s="273"/>
      <c r="L42" s="274"/>
      <c r="M42" s="275"/>
      <c r="N42" s="273"/>
      <c r="O42" s="273"/>
      <c r="P42" s="273"/>
      <c r="Q42" s="273"/>
      <c r="R42" s="273"/>
      <c r="S42" s="273"/>
      <c r="T42" s="273"/>
      <c r="U42" s="273"/>
      <c r="V42" s="273"/>
      <c r="W42" s="274"/>
      <c r="X42" s="275"/>
      <c r="Y42" s="273"/>
      <c r="Z42" s="273"/>
      <c r="AA42" s="273"/>
      <c r="AB42" s="273"/>
      <c r="AC42" s="273"/>
      <c r="AD42" s="274"/>
      <c r="AE42" s="275"/>
      <c r="AF42" s="273"/>
      <c r="AG42" s="273"/>
      <c r="AH42" s="273"/>
      <c r="AI42" s="273"/>
      <c r="AJ42" s="273"/>
      <c r="AK42" s="273"/>
      <c r="AL42" s="273"/>
      <c r="AM42" s="273"/>
      <c r="AN42" s="276"/>
      <c r="AO42" s="183">
        <f t="shared" si="0"/>
        <v>25.666666666666664</v>
      </c>
      <c r="AP42"/>
      <c r="AS42" s="188"/>
    </row>
    <row r="43" spans="1:45" ht="12.75" customHeight="1">
      <c r="A43" s="21"/>
      <c r="B43" s="22" t="s">
        <v>75</v>
      </c>
      <c r="C43" s="161" t="s">
        <v>259</v>
      </c>
      <c r="D43" s="27" t="s">
        <v>210</v>
      </c>
      <c r="E43" s="265">
        <v>2</v>
      </c>
      <c r="F43" s="266">
        <v>8</v>
      </c>
      <c r="G43" s="267">
        <v>26</v>
      </c>
      <c r="H43" s="252">
        <f t="shared" si="1"/>
        <v>17.333333333333332</v>
      </c>
      <c r="I43" s="268"/>
      <c r="J43" s="269"/>
      <c r="K43" s="269"/>
      <c r="L43" s="271"/>
      <c r="M43" s="268"/>
      <c r="N43" s="269"/>
      <c r="O43" s="269"/>
      <c r="P43" s="269"/>
      <c r="Q43" s="269"/>
      <c r="R43" s="269"/>
      <c r="S43" s="269"/>
      <c r="T43" s="269"/>
      <c r="U43" s="269"/>
      <c r="V43" s="269"/>
      <c r="W43" s="271"/>
      <c r="X43" s="268"/>
      <c r="Y43" s="269"/>
      <c r="Z43" s="269"/>
      <c r="AA43" s="269"/>
      <c r="AB43" s="269"/>
      <c r="AC43" s="269"/>
      <c r="AD43" s="271"/>
      <c r="AE43" s="268"/>
      <c r="AF43" s="269"/>
      <c r="AG43" s="269"/>
      <c r="AH43" s="269"/>
      <c r="AI43" s="269"/>
      <c r="AJ43" s="269"/>
      <c r="AK43" s="269"/>
      <c r="AL43" s="269"/>
      <c r="AM43" s="269"/>
      <c r="AN43" s="270"/>
      <c r="AO43" s="183">
        <f t="shared" si="0"/>
        <v>27.333333333333332</v>
      </c>
      <c r="AP43"/>
      <c r="AS43" s="188"/>
    </row>
    <row r="44" spans="1:45" ht="12.75" customHeight="1">
      <c r="A44" s="3">
        <v>11</v>
      </c>
      <c r="B44" s="4" t="s">
        <v>215</v>
      </c>
      <c r="C44" s="159" t="s">
        <v>260</v>
      </c>
      <c r="D44" s="5" t="s">
        <v>211</v>
      </c>
      <c r="E44" s="265">
        <v>2</v>
      </c>
      <c r="F44" s="266">
        <v>4</v>
      </c>
      <c r="G44" s="267">
        <v>24</v>
      </c>
      <c r="H44" s="252">
        <f t="shared" si="1"/>
        <v>16</v>
      </c>
      <c r="I44" s="268"/>
      <c r="J44" s="269"/>
      <c r="K44" s="269"/>
      <c r="L44" s="271"/>
      <c r="M44" s="268"/>
      <c r="N44" s="269"/>
      <c r="O44" s="269"/>
      <c r="P44" s="269"/>
      <c r="Q44" s="269"/>
      <c r="R44" s="269"/>
      <c r="S44" s="269"/>
      <c r="T44" s="269"/>
      <c r="U44" s="269"/>
      <c r="V44" s="269"/>
      <c r="W44" s="271"/>
      <c r="X44" s="268"/>
      <c r="Y44" s="269"/>
      <c r="Z44" s="269"/>
      <c r="AA44" s="269"/>
      <c r="AB44" s="269"/>
      <c r="AC44" s="269"/>
      <c r="AD44" s="271"/>
      <c r="AE44" s="268"/>
      <c r="AF44" s="269"/>
      <c r="AG44" s="269"/>
      <c r="AH44" s="269"/>
      <c r="AI44" s="269"/>
      <c r="AJ44" s="269"/>
      <c r="AK44" s="269"/>
      <c r="AL44" s="269"/>
      <c r="AM44" s="269"/>
      <c r="AN44" s="270"/>
      <c r="AO44" s="183">
        <f t="shared" si="0"/>
        <v>22</v>
      </c>
      <c r="AP44"/>
      <c r="AS44" s="188"/>
    </row>
    <row r="45" spans="1:45" ht="12.75" customHeight="1">
      <c r="A45" s="3"/>
      <c r="B45" s="4" t="s">
        <v>215</v>
      </c>
      <c r="C45" s="159" t="s">
        <v>261</v>
      </c>
      <c r="D45" s="5" t="s">
        <v>212</v>
      </c>
      <c r="E45" s="265">
        <v>2</v>
      </c>
      <c r="F45" s="266">
        <v>4</v>
      </c>
      <c r="G45" s="267">
        <v>20</v>
      </c>
      <c r="H45" s="252">
        <f t="shared" si="1"/>
        <v>13.333333333333334</v>
      </c>
      <c r="I45" s="268"/>
      <c r="J45" s="269"/>
      <c r="K45" s="269"/>
      <c r="L45" s="271"/>
      <c r="M45" s="268"/>
      <c r="N45" s="269"/>
      <c r="O45" s="269"/>
      <c r="P45" s="269"/>
      <c r="Q45" s="269"/>
      <c r="R45" s="269"/>
      <c r="S45" s="269"/>
      <c r="T45" s="269"/>
      <c r="U45" s="269"/>
      <c r="V45" s="269"/>
      <c r="W45" s="271"/>
      <c r="X45" s="268"/>
      <c r="Y45" s="269"/>
      <c r="Z45" s="269"/>
      <c r="AA45" s="269"/>
      <c r="AB45" s="269"/>
      <c r="AC45" s="269"/>
      <c r="AD45" s="271"/>
      <c r="AE45" s="268"/>
      <c r="AF45" s="269"/>
      <c r="AG45" s="269"/>
      <c r="AH45" s="269"/>
      <c r="AI45" s="269"/>
      <c r="AJ45" s="269"/>
      <c r="AK45" s="269"/>
      <c r="AL45" s="269"/>
      <c r="AM45" s="269"/>
      <c r="AN45" s="270"/>
      <c r="AO45" s="183">
        <f t="shared" si="0"/>
        <v>19.333333333333336</v>
      </c>
      <c r="AP45"/>
      <c r="AS45" s="188"/>
    </row>
    <row r="46" spans="1:45" ht="12.75" customHeight="1">
      <c r="A46" s="3"/>
      <c r="B46" s="4" t="s">
        <v>215</v>
      </c>
      <c r="C46" s="159" t="s">
        <v>262</v>
      </c>
      <c r="D46" s="5" t="s">
        <v>213</v>
      </c>
      <c r="E46" s="265">
        <v>3</v>
      </c>
      <c r="F46" s="266">
        <v>4</v>
      </c>
      <c r="G46" s="267">
        <v>20</v>
      </c>
      <c r="H46" s="252">
        <f t="shared" si="1"/>
        <v>13.333333333333334</v>
      </c>
      <c r="I46" s="268"/>
      <c r="J46" s="269"/>
      <c r="K46" s="269"/>
      <c r="L46" s="271"/>
      <c r="M46" s="268"/>
      <c r="N46" s="269"/>
      <c r="O46" s="269"/>
      <c r="P46" s="269"/>
      <c r="Q46" s="269"/>
      <c r="R46" s="269"/>
      <c r="S46" s="269"/>
      <c r="T46" s="269"/>
      <c r="U46" s="269"/>
      <c r="V46" s="269"/>
      <c r="W46" s="271"/>
      <c r="X46" s="268"/>
      <c r="Y46" s="269"/>
      <c r="Z46" s="269"/>
      <c r="AA46" s="269"/>
      <c r="AB46" s="269"/>
      <c r="AC46" s="269"/>
      <c r="AD46" s="271"/>
      <c r="AE46" s="268"/>
      <c r="AF46" s="269"/>
      <c r="AG46" s="269"/>
      <c r="AH46" s="269"/>
      <c r="AI46" s="269"/>
      <c r="AJ46" s="269"/>
      <c r="AK46" s="269"/>
      <c r="AL46" s="269"/>
      <c r="AM46" s="269"/>
      <c r="AN46" s="270"/>
      <c r="AO46" s="183">
        <f t="shared" si="0"/>
        <v>20.333333333333336</v>
      </c>
      <c r="AP46"/>
      <c r="AS46" s="188"/>
    </row>
    <row r="47" spans="1:45" ht="12.75" customHeight="1">
      <c r="A47" s="3"/>
      <c r="B47" s="4" t="s">
        <v>215</v>
      </c>
      <c r="C47" s="159" t="s">
        <v>263</v>
      </c>
      <c r="D47" s="5" t="s">
        <v>214</v>
      </c>
      <c r="E47" s="265">
        <v>2</v>
      </c>
      <c r="F47" s="266">
        <v>4</v>
      </c>
      <c r="G47" s="267">
        <v>23</v>
      </c>
      <c r="H47" s="252">
        <f t="shared" si="1"/>
        <v>15.333333333333334</v>
      </c>
      <c r="I47" s="277"/>
      <c r="J47" s="277"/>
      <c r="K47" s="277"/>
      <c r="L47" s="278"/>
      <c r="M47" s="279"/>
      <c r="N47" s="277"/>
      <c r="O47" s="277"/>
      <c r="P47" s="277"/>
      <c r="Q47" s="277"/>
      <c r="R47" s="277"/>
      <c r="S47" s="277"/>
      <c r="T47" s="277"/>
      <c r="U47" s="277"/>
      <c r="V47" s="277"/>
      <c r="W47" s="278"/>
      <c r="X47" s="279"/>
      <c r="Y47" s="277"/>
      <c r="Z47" s="277"/>
      <c r="AA47" s="277"/>
      <c r="AB47" s="277"/>
      <c r="AC47" s="277"/>
      <c r="AD47" s="278"/>
      <c r="AE47" s="279"/>
      <c r="AF47" s="277"/>
      <c r="AG47" s="277"/>
      <c r="AH47" s="277"/>
      <c r="AI47" s="277"/>
      <c r="AJ47" s="277"/>
      <c r="AK47" s="277"/>
      <c r="AL47" s="277"/>
      <c r="AM47" s="277"/>
      <c r="AN47" s="277"/>
      <c r="AO47" s="183">
        <f t="shared" si="0"/>
        <v>21.333333333333336</v>
      </c>
      <c r="AP47"/>
      <c r="AS47" s="188"/>
    </row>
    <row r="48" spans="1:45" ht="12.75" customHeight="1">
      <c r="A48" s="21">
        <v>12</v>
      </c>
      <c r="B48" s="22" t="s">
        <v>268</v>
      </c>
      <c r="C48" s="161" t="s">
        <v>264</v>
      </c>
      <c r="D48" s="27" t="s">
        <v>216</v>
      </c>
      <c r="E48" s="265">
        <v>1</v>
      </c>
      <c r="F48" s="266">
        <v>3</v>
      </c>
      <c r="G48" s="267">
        <v>18</v>
      </c>
      <c r="H48" s="252">
        <f t="shared" si="1"/>
        <v>12</v>
      </c>
      <c r="I48" s="280"/>
      <c r="J48" s="280"/>
      <c r="K48" s="280"/>
      <c r="L48" s="281"/>
      <c r="M48" s="282"/>
      <c r="N48" s="280"/>
      <c r="O48" s="280"/>
      <c r="P48" s="280"/>
      <c r="Q48" s="280"/>
      <c r="R48" s="280"/>
      <c r="S48" s="280"/>
      <c r="T48" s="280"/>
      <c r="U48" s="280"/>
      <c r="V48" s="280"/>
      <c r="W48" s="281"/>
      <c r="X48" s="282"/>
      <c r="Y48" s="280"/>
      <c r="Z48" s="280"/>
      <c r="AA48" s="280"/>
      <c r="AB48" s="280"/>
      <c r="AC48" s="280"/>
      <c r="AD48" s="281"/>
      <c r="AE48" s="282"/>
      <c r="AF48" s="280"/>
      <c r="AG48" s="280"/>
      <c r="AH48" s="280"/>
      <c r="AI48" s="280"/>
      <c r="AJ48" s="280"/>
      <c r="AK48" s="280"/>
      <c r="AL48" s="280"/>
      <c r="AM48" s="280"/>
      <c r="AN48" s="280"/>
      <c r="AO48" s="183">
        <f t="shared" si="0"/>
        <v>16</v>
      </c>
      <c r="AP48"/>
      <c r="AS48" s="188"/>
    </row>
    <row r="49" spans="1:45" ht="12.75" customHeight="1">
      <c r="A49" s="21"/>
      <c r="B49" s="22" t="s">
        <v>268</v>
      </c>
      <c r="C49" s="161" t="s">
        <v>265</v>
      </c>
      <c r="D49" s="27" t="s">
        <v>152</v>
      </c>
      <c r="E49" s="265">
        <v>1</v>
      </c>
      <c r="F49" s="266">
        <v>3</v>
      </c>
      <c r="G49" s="267">
        <v>5</v>
      </c>
      <c r="H49" s="252">
        <f t="shared" si="1"/>
        <v>3.3333333333333335</v>
      </c>
      <c r="I49" s="280"/>
      <c r="J49" s="280"/>
      <c r="K49" s="280"/>
      <c r="L49" s="281"/>
      <c r="M49" s="282"/>
      <c r="N49" s="280"/>
      <c r="O49" s="280"/>
      <c r="P49" s="280"/>
      <c r="Q49" s="280"/>
      <c r="R49" s="280"/>
      <c r="S49" s="280"/>
      <c r="T49" s="280"/>
      <c r="U49" s="280"/>
      <c r="V49" s="280"/>
      <c r="W49" s="281"/>
      <c r="X49" s="282"/>
      <c r="Y49" s="280"/>
      <c r="Z49" s="280"/>
      <c r="AA49" s="280"/>
      <c r="AB49" s="280"/>
      <c r="AC49" s="280"/>
      <c r="AD49" s="281"/>
      <c r="AE49" s="282"/>
      <c r="AF49" s="280"/>
      <c r="AG49" s="280"/>
      <c r="AH49" s="280"/>
      <c r="AI49" s="280"/>
      <c r="AJ49" s="280"/>
      <c r="AK49" s="280"/>
      <c r="AL49" s="280"/>
      <c r="AM49" s="280"/>
      <c r="AN49" s="280"/>
      <c r="AO49" s="183">
        <f t="shared" si="0"/>
        <v>7.333333333333334</v>
      </c>
      <c r="AP49"/>
      <c r="AS49" s="188"/>
    </row>
    <row r="50" spans="1:45" ht="12.75" customHeight="1">
      <c r="A50" s="21"/>
      <c r="B50" s="22" t="s">
        <v>268</v>
      </c>
      <c r="C50" s="161" t="s">
        <v>266</v>
      </c>
      <c r="D50" s="27" t="s">
        <v>153</v>
      </c>
      <c r="E50" s="265">
        <v>1</v>
      </c>
      <c r="F50" s="266">
        <v>3</v>
      </c>
      <c r="G50" s="267">
        <v>12</v>
      </c>
      <c r="H50" s="252">
        <f t="shared" si="1"/>
        <v>8</v>
      </c>
      <c r="I50" s="283"/>
      <c r="J50" s="283"/>
      <c r="K50" s="283"/>
      <c r="L50" s="284"/>
      <c r="M50" s="285"/>
      <c r="N50" s="283"/>
      <c r="O50" s="283"/>
      <c r="P50" s="283"/>
      <c r="Q50" s="283"/>
      <c r="R50" s="283"/>
      <c r="S50" s="283"/>
      <c r="T50" s="283"/>
      <c r="U50" s="283"/>
      <c r="V50" s="283"/>
      <c r="W50" s="284"/>
      <c r="X50" s="285"/>
      <c r="Y50" s="283"/>
      <c r="Z50" s="283"/>
      <c r="AA50" s="283"/>
      <c r="AB50" s="283"/>
      <c r="AC50" s="283"/>
      <c r="AD50" s="284"/>
      <c r="AE50" s="285"/>
      <c r="AF50" s="283"/>
      <c r="AG50" s="283"/>
      <c r="AH50" s="283"/>
      <c r="AI50" s="283"/>
      <c r="AJ50" s="283"/>
      <c r="AK50" s="283"/>
      <c r="AL50" s="283"/>
      <c r="AM50" s="283"/>
      <c r="AN50" s="283"/>
      <c r="AO50" s="183">
        <f t="shared" si="0"/>
        <v>12</v>
      </c>
      <c r="AP50"/>
      <c r="AS50" s="188"/>
    </row>
    <row r="51" spans="1:45" ht="12.75" customHeight="1">
      <c r="A51" s="21"/>
      <c r="B51" s="22" t="s">
        <v>268</v>
      </c>
      <c r="C51" s="161" t="s">
        <v>267</v>
      </c>
      <c r="D51" s="27" t="s">
        <v>154</v>
      </c>
      <c r="E51" s="265">
        <v>1</v>
      </c>
      <c r="F51" s="266">
        <v>3</v>
      </c>
      <c r="G51" s="267">
        <v>14</v>
      </c>
      <c r="H51" s="252">
        <f t="shared" si="1"/>
        <v>9.333333333333334</v>
      </c>
      <c r="I51" s="268"/>
      <c r="J51" s="269"/>
      <c r="K51" s="269"/>
      <c r="L51" s="271"/>
      <c r="M51" s="272"/>
      <c r="N51" s="269"/>
      <c r="O51" s="269"/>
      <c r="P51" s="269"/>
      <c r="Q51" s="269"/>
      <c r="R51" s="269"/>
      <c r="S51" s="269"/>
      <c r="T51" s="269"/>
      <c r="U51" s="269"/>
      <c r="V51" s="269"/>
      <c r="W51" s="271"/>
      <c r="X51" s="272"/>
      <c r="Y51" s="269"/>
      <c r="Z51" s="269"/>
      <c r="AA51" s="269"/>
      <c r="AB51" s="269"/>
      <c r="AC51" s="269"/>
      <c r="AD51" s="271"/>
      <c r="AE51" s="272"/>
      <c r="AF51" s="269"/>
      <c r="AG51" s="269"/>
      <c r="AH51" s="269"/>
      <c r="AI51" s="269"/>
      <c r="AJ51" s="269"/>
      <c r="AK51" s="269"/>
      <c r="AL51" s="269"/>
      <c r="AM51" s="269"/>
      <c r="AN51" s="270"/>
      <c r="AO51" s="183">
        <f t="shared" si="0"/>
        <v>13.333333333333334</v>
      </c>
      <c r="AP51"/>
      <c r="AS51" s="188"/>
    </row>
    <row r="52" spans="1:45" ht="12.75" customHeight="1">
      <c r="A52" s="3">
        <v>13</v>
      </c>
      <c r="B52" s="4" t="s">
        <v>124</v>
      </c>
      <c r="C52" s="159" t="s">
        <v>269</v>
      </c>
      <c r="D52" s="5" t="s">
        <v>155</v>
      </c>
      <c r="E52" s="265">
        <v>4</v>
      </c>
      <c r="F52" s="266">
        <v>6.5</v>
      </c>
      <c r="G52" s="267">
        <v>23</v>
      </c>
      <c r="H52" s="252">
        <f t="shared" si="1"/>
        <v>15.333333333333334</v>
      </c>
      <c r="I52" s="268"/>
      <c r="J52" s="269"/>
      <c r="K52" s="269"/>
      <c r="L52" s="271"/>
      <c r="M52" s="272"/>
      <c r="N52" s="269"/>
      <c r="O52" s="269"/>
      <c r="P52" s="269"/>
      <c r="Q52" s="269"/>
      <c r="R52" s="269"/>
      <c r="S52" s="269"/>
      <c r="T52" s="269"/>
      <c r="U52" s="269"/>
      <c r="V52" s="269"/>
      <c r="W52" s="271"/>
      <c r="X52" s="272"/>
      <c r="Y52" s="269"/>
      <c r="Z52" s="269"/>
      <c r="AA52" s="269"/>
      <c r="AB52" s="269"/>
      <c r="AC52" s="269"/>
      <c r="AD52" s="271"/>
      <c r="AE52" s="272"/>
      <c r="AF52" s="269"/>
      <c r="AG52" s="269"/>
      <c r="AH52" s="269"/>
      <c r="AI52" s="269"/>
      <c r="AJ52" s="269"/>
      <c r="AK52" s="269"/>
      <c r="AL52" s="269"/>
      <c r="AM52" s="269"/>
      <c r="AN52" s="270"/>
      <c r="AO52" s="183">
        <f t="shared" si="0"/>
        <v>25.833333333333336</v>
      </c>
      <c r="AP52"/>
      <c r="AS52" s="188"/>
    </row>
    <row r="53" spans="1:45" ht="12.75" customHeight="1">
      <c r="A53" s="3"/>
      <c r="B53" s="4" t="s">
        <v>124</v>
      </c>
      <c r="C53" s="159" t="s">
        <v>99</v>
      </c>
      <c r="D53" s="5" t="s">
        <v>156</v>
      </c>
      <c r="E53" s="265">
        <v>4</v>
      </c>
      <c r="F53" s="266">
        <v>6.5</v>
      </c>
      <c r="G53" s="267">
        <v>18</v>
      </c>
      <c r="H53" s="252">
        <f t="shared" si="1"/>
        <v>12</v>
      </c>
      <c r="I53" s="268"/>
      <c r="J53" s="269"/>
      <c r="K53" s="269"/>
      <c r="L53" s="271"/>
      <c r="M53" s="272"/>
      <c r="N53" s="269"/>
      <c r="O53" s="269"/>
      <c r="P53" s="269"/>
      <c r="Q53" s="269"/>
      <c r="R53" s="269"/>
      <c r="S53" s="269"/>
      <c r="T53" s="269"/>
      <c r="U53" s="269"/>
      <c r="V53" s="269"/>
      <c r="W53" s="271"/>
      <c r="X53" s="272"/>
      <c r="Y53" s="269"/>
      <c r="Z53" s="269"/>
      <c r="AA53" s="269"/>
      <c r="AB53" s="269"/>
      <c r="AC53" s="269"/>
      <c r="AD53" s="271"/>
      <c r="AE53" s="272"/>
      <c r="AF53" s="269"/>
      <c r="AG53" s="269"/>
      <c r="AH53" s="269"/>
      <c r="AI53" s="269"/>
      <c r="AJ53" s="269"/>
      <c r="AK53" s="269"/>
      <c r="AL53" s="269"/>
      <c r="AM53" s="269"/>
      <c r="AN53" s="270"/>
      <c r="AO53" s="183">
        <f t="shared" si="0"/>
        <v>22.5</v>
      </c>
      <c r="AP53"/>
      <c r="AS53" s="188"/>
    </row>
    <row r="54" spans="1:45" ht="12.75" customHeight="1">
      <c r="A54" s="3"/>
      <c r="B54" s="4" t="s">
        <v>124</v>
      </c>
      <c r="C54" s="159" t="s">
        <v>100</v>
      </c>
      <c r="D54" s="5" t="s">
        <v>159</v>
      </c>
      <c r="E54" s="265">
        <v>3</v>
      </c>
      <c r="F54" s="266">
        <v>6.5</v>
      </c>
      <c r="G54" s="267">
        <v>20</v>
      </c>
      <c r="H54" s="252">
        <f t="shared" si="1"/>
        <v>13.333333333333334</v>
      </c>
      <c r="I54" s="268"/>
      <c r="J54" s="269"/>
      <c r="K54" s="269"/>
      <c r="L54" s="271"/>
      <c r="M54" s="272"/>
      <c r="N54" s="269"/>
      <c r="O54" s="269"/>
      <c r="P54" s="269"/>
      <c r="Q54" s="269"/>
      <c r="R54" s="269"/>
      <c r="S54" s="269"/>
      <c r="T54" s="269"/>
      <c r="U54" s="269"/>
      <c r="V54" s="269"/>
      <c r="W54" s="271"/>
      <c r="X54" s="272"/>
      <c r="Y54" s="269"/>
      <c r="Z54" s="269"/>
      <c r="AA54" s="269"/>
      <c r="AB54" s="269"/>
      <c r="AC54" s="269"/>
      <c r="AD54" s="271"/>
      <c r="AE54" s="272"/>
      <c r="AF54" s="269"/>
      <c r="AG54" s="269"/>
      <c r="AH54" s="269"/>
      <c r="AI54" s="269"/>
      <c r="AJ54" s="269"/>
      <c r="AK54" s="269"/>
      <c r="AL54" s="269"/>
      <c r="AM54" s="269"/>
      <c r="AN54" s="270"/>
      <c r="AO54" s="183">
        <f t="shared" si="0"/>
        <v>22.833333333333336</v>
      </c>
      <c r="AP54"/>
      <c r="AS54" s="188"/>
    </row>
    <row r="55" spans="1:45" ht="12.75" customHeight="1">
      <c r="A55" s="3"/>
      <c r="B55" s="4" t="s">
        <v>124</v>
      </c>
      <c r="C55" s="159" t="s">
        <v>101</v>
      </c>
      <c r="D55" s="5" t="s">
        <v>160</v>
      </c>
      <c r="E55" s="265"/>
      <c r="F55" s="266">
        <v>6.5</v>
      </c>
      <c r="G55" s="267">
        <v>15</v>
      </c>
      <c r="H55" s="252">
        <f t="shared" si="1"/>
        <v>10</v>
      </c>
      <c r="I55" s="277"/>
      <c r="J55" s="277"/>
      <c r="K55" s="277"/>
      <c r="L55" s="278"/>
      <c r="M55" s="279"/>
      <c r="N55" s="277"/>
      <c r="O55" s="277"/>
      <c r="P55" s="277"/>
      <c r="Q55" s="277"/>
      <c r="R55" s="277"/>
      <c r="S55" s="277"/>
      <c r="T55" s="277"/>
      <c r="U55" s="277"/>
      <c r="V55" s="277"/>
      <c r="W55" s="278"/>
      <c r="X55" s="279"/>
      <c r="Y55" s="277"/>
      <c r="Z55" s="277"/>
      <c r="AA55" s="277"/>
      <c r="AB55" s="277"/>
      <c r="AC55" s="277"/>
      <c r="AD55" s="278"/>
      <c r="AE55" s="279"/>
      <c r="AF55" s="277"/>
      <c r="AG55" s="277"/>
      <c r="AH55" s="277"/>
      <c r="AI55" s="277"/>
      <c r="AJ55" s="277"/>
      <c r="AK55" s="277"/>
      <c r="AL55" s="277"/>
      <c r="AM55" s="277"/>
      <c r="AN55" s="277"/>
      <c r="AO55" s="183">
        <f t="shared" si="0"/>
        <v>16.5</v>
      </c>
      <c r="AP55"/>
      <c r="AS55" s="188"/>
    </row>
    <row r="56" spans="1:45" ht="12.75" customHeight="1">
      <c r="A56" s="21">
        <v>14</v>
      </c>
      <c r="B56" s="22" t="s">
        <v>125</v>
      </c>
      <c r="C56" s="161" t="s">
        <v>102</v>
      </c>
      <c r="D56" s="27" t="s">
        <v>161</v>
      </c>
      <c r="E56" s="265">
        <v>5</v>
      </c>
      <c r="F56" s="266">
        <v>5.5</v>
      </c>
      <c r="G56" s="267">
        <v>25</v>
      </c>
      <c r="H56" s="252">
        <f t="shared" si="1"/>
        <v>16.666666666666668</v>
      </c>
      <c r="I56" s="280"/>
      <c r="J56" s="280"/>
      <c r="K56" s="280"/>
      <c r="L56" s="281"/>
      <c r="M56" s="282"/>
      <c r="N56" s="280"/>
      <c r="O56" s="280"/>
      <c r="P56" s="280"/>
      <c r="Q56" s="280"/>
      <c r="R56" s="280"/>
      <c r="S56" s="280"/>
      <c r="T56" s="280"/>
      <c r="U56" s="280"/>
      <c r="V56" s="280"/>
      <c r="W56" s="281"/>
      <c r="X56" s="282"/>
      <c r="Y56" s="280"/>
      <c r="Z56" s="280"/>
      <c r="AA56" s="280"/>
      <c r="AB56" s="280"/>
      <c r="AC56" s="280"/>
      <c r="AD56" s="281"/>
      <c r="AE56" s="282"/>
      <c r="AF56" s="280"/>
      <c r="AG56" s="280"/>
      <c r="AH56" s="280"/>
      <c r="AI56" s="280"/>
      <c r="AJ56" s="280"/>
      <c r="AK56" s="280"/>
      <c r="AL56" s="280"/>
      <c r="AM56" s="280"/>
      <c r="AN56" s="280"/>
      <c r="AO56" s="183">
        <f t="shared" si="0"/>
        <v>27.166666666666668</v>
      </c>
      <c r="AP56"/>
      <c r="AS56" s="188"/>
    </row>
    <row r="57" spans="1:45" ht="12.75" customHeight="1">
      <c r="A57" s="21"/>
      <c r="B57" s="22" t="s">
        <v>125</v>
      </c>
      <c r="C57" s="161" t="s">
        <v>103</v>
      </c>
      <c r="D57" s="27" t="s">
        <v>162</v>
      </c>
      <c r="E57" s="265">
        <v>2</v>
      </c>
      <c r="F57" s="266">
        <v>5.5</v>
      </c>
      <c r="G57" s="267">
        <v>25</v>
      </c>
      <c r="H57" s="252">
        <f t="shared" si="1"/>
        <v>16.666666666666668</v>
      </c>
      <c r="I57" s="280"/>
      <c r="J57" s="280"/>
      <c r="K57" s="280"/>
      <c r="L57" s="281"/>
      <c r="M57" s="282"/>
      <c r="N57" s="280"/>
      <c r="O57" s="280"/>
      <c r="P57" s="280"/>
      <c r="Q57" s="280"/>
      <c r="R57" s="280"/>
      <c r="S57" s="280"/>
      <c r="T57" s="280"/>
      <c r="U57" s="280"/>
      <c r="V57" s="280"/>
      <c r="W57" s="281"/>
      <c r="X57" s="282"/>
      <c r="Y57" s="280"/>
      <c r="Z57" s="280"/>
      <c r="AA57" s="280"/>
      <c r="AB57" s="280"/>
      <c r="AC57" s="280"/>
      <c r="AD57" s="281"/>
      <c r="AE57" s="282"/>
      <c r="AF57" s="280"/>
      <c r="AG57" s="280"/>
      <c r="AH57" s="280"/>
      <c r="AI57" s="280"/>
      <c r="AJ57" s="280"/>
      <c r="AK57" s="280"/>
      <c r="AL57" s="280"/>
      <c r="AM57" s="280"/>
      <c r="AN57" s="280"/>
      <c r="AO57" s="183">
        <f t="shared" si="0"/>
        <v>24.166666666666668</v>
      </c>
      <c r="AP57"/>
      <c r="AS57" s="188"/>
    </row>
    <row r="58" spans="1:45" ht="12.75" customHeight="1">
      <c r="A58" s="21"/>
      <c r="B58" s="22" t="s">
        <v>125</v>
      </c>
      <c r="C58" s="161" t="s">
        <v>104</v>
      </c>
      <c r="D58" s="27" t="s">
        <v>163</v>
      </c>
      <c r="E58" s="265">
        <v>3</v>
      </c>
      <c r="F58" s="266">
        <v>5.5</v>
      </c>
      <c r="G58" s="267">
        <v>27</v>
      </c>
      <c r="H58" s="252">
        <f t="shared" si="1"/>
        <v>18</v>
      </c>
      <c r="I58" s="280"/>
      <c r="J58" s="280"/>
      <c r="K58" s="280"/>
      <c r="L58" s="281"/>
      <c r="M58" s="282"/>
      <c r="N58" s="280"/>
      <c r="O58" s="280"/>
      <c r="P58" s="280"/>
      <c r="Q58" s="280"/>
      <c r="R58" s="280"/>
      <c r="S58" s="280"/>
      <c r="T58" s="280"/>
      <c r="U58" s="280"/>
      <c r="V58" s="280"/>
      <c r="W58" s="281"/>
      <c r="X58" s="282"/>
      <c r="Y58" s="280"/>
      <c r="Z58" s="280"/>
      <c r="AA58" s="280"/>
      <c r="AB58" s="280"/>
      <c r="AC58" s="280"/>
      <c r="AD58" s="281"/>
      <c r="AE58" s="282"/>
      <c r="AF58" s="280"/>
      <c r="AG58" s="280"/>
      <c r="AH58" s="280"/>
      <c r="AI58" s="280"/>
      <c r="AJ58" s="280"/>
      <c r="AK58" s="280"/>
      <c r="AL58" s="280"/>
      <c r="AM58" s="280"/>
      <c r="AN58" s="280"/>
      <c r="AO58" s="183">
        <f t="shared" si="0"/>
        <v>26.5</v>
      </c>
      <c r="AP58"/>
      <c r="AS58" s="188"/>
    </row>
    <row r="59" spans="1:45" ht="12.75" customHeight="1">
      <c r="A59" s="21"/>
      <c r="B59" s="22" t="s">
        <v>125</v>
      </c>
      <c r="C59" s="161" t="s">
        <v>105</v>
      </c>
      <c r="D59" s="27" t="s">
        <v>164</v>
      </c>
      <c r="E59" s="265">
        <v>3</v>
      </c>
      <c r="F59" s="266">
        <v>5.5</v>
      </c>
      <c r="G59" s="267">
        <v>24</v>
      </c>
      <c r="H59" s="252">
        <f t="shared" si="1"/>
        <v>16</v>
      </c>
      <c r="I59" s="268"/>
      <c r="J59" s="269"/>
      <c r="K59" s="269"/>
      <c r="L59" s="271"/>
      <c r="M59" s="272"/>
      <c r="N59" s="269"/>
      <c r="O59" s="269"/>
      <c r="P59" s="269"/>
      <c r="Q59" s="269"/>
      <c r="R59" s="269"/>
      <c r="S59" s="269"/>
      <c r="T59" s="269"/>
      <c r="U59" s="269"/>
      <c r="V59" s="269"/>
      <c r="W59" s="271"/>
      <c r="X59" s="268"/>
      <c r="Y59" s="269"/>
      <c r="Z59" s="269"/>
      <c r="AA59" s="269"/>
      <c r="AB59" s="269"/>
      <c r="AC59" s="269"/>
      <c r="AD59" s="271"/>
      <c r="AE59" s="268"/>
      <c r="AF59" s="269"/>
      <c r="AG59" s="269"/>
      <c r="AH59" s="269"/>
      <c r="AI59" s="269"/>
      <c r="AJ59" s="269"/>
      <c r="AK59" s="269"/>
      <c r="AL59" s="269"/>
      <c r="AM59" s="269"/>
      <c r="AN59" s="270"/>
      <c r="AO59" s="183">
        <f t="shared" si="0"/>
        <v>24.5</v>
      </c>
      <c r="AP59"/>
      <c r="AS59" s="188"/>
    </row>
    <row r="60" spans="1:45" ht="12.75" customHeight="1">
      <c r="A60" s="3">
        <v>15</v>
      </c>
      <c r="B60" s="4" t="s">
        <v>126</v>
      </c>
      <c r="C60" s="159" t="s">
        <v>106</v>
      </c>
      <c r="D60" s="5" t="s">
        <v>165</v>
      </c>
      <c r="E60" s="265">
        <v>2</v>
      </c>
      <c r="F60" s="266">
        <v>8</v>
      </c>
      <c r="G60" s="267">
        <v>24</v>
      </c>
      <c r="H60" s="252">
        <f t="shared" si="1"/>
        <v>16</v>
      </c>
      <c r="I60" s="268"/>
      <c r="J60" s="269"/>
      <c r="K60" s="269"/>
      <c r="L60" s="271"/>
      <c r="M60" s="272"/>
      <c r="N60" s="269"/>
      <c r="O60" s="269"/>
      <c r="P60" s="269"/>
      <c r="Q60" s="269"/>
      <c r="R60" s="269"/>
      <c r="S60" s="269"/>
      <c r="T60" s="269"/>
      <c r="U60" s="269"/>
      <c r="V60" s="269"/>
      <c r="W60" s="271"/>
      <c r="X60" s="268"/>
      <c r="Y60" s="269"/>
      <c r="Z60" s="269"/>
      <c r="AA60" s="269"/>
      <c r="AB60" s="269"/>
      <c r="AC60" s="269"/>
      <c r="AD60" s="271"/>
      <c r="AE60" s="268"/>
      <c r="AF60" s="269"/>
      <c r="AG60" s="269"/>
      <c r="AH60" s="269"/>
      <c r="AI60" s="269"/>
      <c r="AJ60" s="269"/>
      <c r="AK60" s="269"/>
      <c r="AL60" s="269"/>
      <c r="AM60" s="269"/>
      <c r="AN60" s="270"/>
      <c r="AO60" s="183">
        <f t="shared" si="0"/>
        <v>26</v>
      </c>
      <c r="AP60"/>
      <c r="AS60" s="188"/>
    </row>
    <row r="61" spans="1:45" ht="12.75" customHeight="1">
      <c r="A61" s="3"/>
      <c r="B61" s="4" t="s">
        <v>126</v>
      </c>
      <c r="C61" s="159" t="s">
        <v>107</v>
      </c>
      <c r="D61" s="5" t="s">
        <v>166</v>
      </c>
      <c r="E61" s="265">
        <v>5</v>
      </c>
      <c r="F61" s="266">
        <v>8</v>
      </c>
      <c r="G61" s="267">
        <v>23</v>
      </c>
      <c r="H61" s="252">
        <f t="shared" si="1"/>
        <v>15.333333333333334</v>
      </c>
      <c r="I61" s="268"/>
      <c r="J61" s="269"/>
      <c r="K61" s="269"/>
      <c r="L61" s="271"/>
      <c r="M61" s="272"/>
      <c r="N61" s="269"/>
      <c r="O61" s="269"/>
      <c r="P61" s="269"/>
      <c r="Q61" s="269"/>
      <c r="R61" s="269"/>
      <c r="S61" s="269"/>
      <c r="T61" s="269"/>
      <c r="U61" s="269"/>
      <c r="V61" s="269"/>
      <c r="W61" s="271"/>
      <c r="X61" s="268"/>
      <c r="Y61" s="269"/>
      <c r="Z61" s="269"/>
      <c r="AA61" s="269"/>
      <c r="AB61" s="269"/>
      <c r="AC61" s="269"/>
      <c r="AD61" s="271"/>
      <c r="AE61" s="268"/>
      <c r="AF61" s="269"/>
      <c r="AG61" s="269"/>
      <c r="AH61" s="269"/>
      <c r="AI61" s="269"/>
      <c r="AJ61" s="269"/>
      <c r="AK61" s="269"/>
      <c r="AL61" s="269"/>
      <c r="AM61" s="269"/>
      <c r="AN61" s="270"/>
      <c r="AO61" s="183">
        <f t="shared" si="0"/>
        <v>28.333333333333336</v>
      </c>
      <c r="AP61"/>
      <c r="AS61" s="188"/>
    </row>
    <row r="62" spans="1:45" ht="12.75" customHeight="1">
      <c r="A62" s="3"/>
      <c r="B62" s="4" t="s">
        <v>126</v>
      </c>
      <c r="C62" s="159" t="s">
        <v>108</v>
      </c>
      <c r="D62" s="5" t="s">
        <v>167</v>
      </c>
      <c r="E62" s="265">
        <v>2</v>
      </c>
      <c r="F62" s="266">
        <v>8</v>
      </c>
      <c r="G62" s="267">
        <v>21</v>
      </c>
      <c r="H62" s="252">
        <f t="shared" si="1"/>
        <v>14</v>
      </c>
      <c r="I62" s="268"/>
      <c r="J62" s="269"/>
      <c r="K62" s="269"/>
      <c r="L62" s="271"/>
      <c r="M62" s="272"/>
      <c r="N62" s="269"/>
      <c r="O62" s="269"/>
      <c r="P62" s="269"/>
      <c r="Q62" s="269"/>
      <c r="R62" s="269"/>
      <c r="S62" s="269"/>
      <c r="T62" s="269"/>
      <c r="U62" s="269"/>
      <c r="V62" s="269"/>
      <c r="W62" s="271"/>
      <c r="X62" s="268"/>
      <c r="Y62" s="269"/>
      <c r="Z62" s="269"/>
      <c r="AA62" s="269"/>
      <c r="AB62" s="269"/>
      <c r="AC62" s="269"/>
      <c r="AD62" s="271"/>
      <c r="AE62" s="268"/>
      <c r="AF62" s="269"/>
      <c r="AG62" s="269"/>
      <c r="AH62" s="269"/>
      <c r="AI62" s="269"/>
      <c r="AJ62" s="269"/>
      <c r="AK62" s="269"/>
      <c r="AL62" s="269"/>
      <c r="AM62" s="269"/>
      <c r="AN62" s="270"/>
      <c r="AO62" s="183">
        <f t="shared" si="0"/>
        <v>24</v>
      </c>
      <c r="AP62"/>
      <c r="AS62" s="188"/>
    </row>
    <row r="63" spans="1:45" ht="12.75" customHeight="1">
      <c r="A63" s="3"/>
      <c r="B63" s="4" t="s">
        <v>126</v>
      </c>
      <c r="C63" s="159" t="s">
        <v>109</v>
      </c>
      <c r="D63" s="5" t="s">
        <v>168</v>
      </c>
      <c r="E63" s="265">
        <v>4</v>
      </c>
      <c r="F63" s="266">
        <v>8</v>
      </c>
      <c r="G63" s="267">
        <v>27</v>
      </c>
      <c r="H63" s="252">
        <f t="shared" si="1"/>
        <v>18</v>
      </c>
      <c r="I63" s="280"/>
      <c r="J63" s="280"/>
      <c r="K63" s="280"/>
      <c r="L63" s="281"/>
      <c r="M63" s="282"/>
      <c r="N63" s="280"/>
      <c r="O63" s="280"/>
      <c r="P63" s="280"/>
      <c r="Q63" s="280"/>
      <c r="R63" s="280"/>
      <c r="S63" s="280"/>
      <c r="T63" s="280"/>
      <c r="U63" s="280"/>
      <c r="V63" s="280"/>
      <c r="W63" s="281"/>
      <c r="X63" s="282"/>
      <c r="Y63" s="280"/>
      <c r="Z63" s="280"/>
      <c r="AA63" s="280"/>
      <c r="AB63" s="280"/>
      <c r="AC63" s="280"/>
      <c r="AD63" s="281"/>
      <c r="AE63" s="282"/>
      <c r="AF63" s="280"/>
      <c r="AG63" s="280"/>
      <c r="AH63" s="280"/>
      <c r="AI63" s="280"/>
      <c r="AJ63" s="280"/>
      <c r="AK63" s="280"/>
      <c r="AL63" s="280"/>
      <c r="AM63" s="280"/>
      <c r="AN63" s="280"/>
      <c r="AO63" s="183">
        <f t="shared" si="0"/>
        <v>30</v>
      </c>
      <c r="AP63"/>
      <c r="AS63" s="188"/>
    </row>
    <row r="64" spans="1:45" ht="12.75" customHeight="1">
      <c r="A64" s="21">
        <v>16</v>
      </c>
      <c r="B64" s="22" t="s">
        <v>127</v>
      </c>
      <c r="C64" s="161" t="s">
        <v>110</v>
      </c>
      <c r="D64" s="27" t="s">
        <v>169</v>
      </c>
      <c r="E64" s="265">
        <v>2</v>
      </c>
      <c r="F64" s="266">
        <v>9</v>
      </c>
      <c r="G64" s="267">
        <v>23</v>
      </c>
      <c r="H64" s="252">
        <f t="shared" si="1"/>
        <v>15.333333333333334</v>
      </c>
      <c r="I64" s="280"/>
      <c r="J64" s="280"/>
      <c r="K64" s="280"/>
      <c r="L64" s="281"/>
      <c r="M64" s="282"/>
      <c r="N64" s="280"/>
      <c r="O64" s="280"/>
      <c r="P64" s="280"/>
      <c r="Q64" s="280"/>
      <c r="R64" s="280"/>
      <c r="S64" s="280"/>
      <c r="T64" s="280"/>
      <c r="U64" s="280"/>
      <c r="V64" s="280"/>
      <c r="W64" s="281"/>
      <c r="X64" s="282"/>
      <c r="Y64" s="280"/>
      <c r="Z64" s="280"/>
      <c r="AA64" s="280"/>
      <c r="AB64" s="280"/>
      <c r="AC64" s="280"/>
      <c r="AD64" s="281"/>
      <c r="AE64" s="282"/>
      <c r="AF64" s="280"/>
      <c r="AG64" s="280"/>
      <c r="AH64" s="280"/>
      <c r="AI64" s="280"/>
      <c r="AJ64" s="280"/>
      <c r="AK64" s="280"/>
      <c r="AL64" s="280"/>
      <c r="AM64" s="280"/>
      <c r="AN64" s="280"/>
      <c r="AO64" s="183">
        <f t="shared" si="0"/>
        <v>26.333333333333336</v>
      </c>
      <c r="AP64"/>
      <c r="AS64" s="188"/>
    </row>
    <row r="65" spans="1:45" ht="12.75" customHeight="1">
      <c r="A65" s="21"/>
      <c r="B65" s="22" t="s">
        <v>127</v>
      </c>
      <c r="C65" s="161" t="s">
        <v>111</v>
      </c>
      <c r="D65" s="27" t="s">
        <v>20</v>
      </c>
      <c r="E65" s="265">
        <v>3</v>
      </c>
      <c r="F65" s="266">
        <v>9</v>
      </c>
      <c r="G65" s="267">
        <v>22</v>
      </c>
      <c r="H65" s="252">
        <f t="shared" si="1"/>
        <v>14.666666666666666</v>
      </c>
      <c r="I65" s="280"/>
      <c r="J65" s="280"/>
      <c r="K65" s="280"/>
      <c r="L65" s="281"/>
      <c r="M65" s="282"/>
      <c r="N65" s="280"/>
      <c r="O65" s="280"/>
      <c r="P65" s="280"/>
      <c r="Q65" s="280"/>
      <c r="R65" s="280"/>
      <c r="S65" s="280"/>
      <c r="T65" s="280"/>
      <c r="U65" s="280"/>
      <c r="V65" s="280"/>
      <c r="W65" s="281"/>
      <c r="X65" s="282"/>
      <c r="Y65" s="280"/>
      <c r="Z65" s="280"/>
      <c r="AA65" s="280"/>
      <c r="AB65" s="280"/>
      <c r="AC65" s="280"/>
      <c r="AD65" s="281"/>
      <c r="AE65" s="282"/>
      <c r="AF65" s="280"/>
      <c r="AG65" s="280"/>
      <c r="AH65" s="280"/>
      <c r="AI65" s="280"/>
      <c r="AJ65" s="280"/>
      <c r="AK65" s="280"/>
      <c r="AL65" s="280"/>
      <c r="AM65" s="280"/>
      <c r="AN65" s="280"/>
      <c r="AO65" s="183">
        <f t="shared" si="0"/>
        <v>26.666666666666664</v>
      </c>
      <c r="AP65"/>
      <c r="AS65" s="188"/>
    </row>
    <row r="66" spans="1:45" ht="12.75" customHeight="1">
      <c r="A66" s="21"/>
      <c r="B66" s="22" t="s">
        <v>127</v>
      </c>
      <c r="C66" s="161" t="s">
        <v>112</v>
      </c>
      <c r="D66" s="27" t="s">
        <v>21</v>
      </c>
      <c r="E66" s="265">
        <v>4</v>
      </c>
      <c r="F66" s="266">
        <v>9</v>
      </c>
      <c r="G66" s="267">
        <v>21</v>
      </c>
      <c r="H66" s="252">
        <f t="shared" si="1"/>
        <v>14</v>
      </c>
      <c r="I66" s="280"/>
      <c r="J66" s="280"/>
      <c r="K66" s="280"/>
      <c r="L66" s="281"/>
      <c r="M66" s="282"/>
      <c r="N66" s="280"/>
      <c r="O66" s="280"/>
      <c r="P66" s="280"/>
      <c r="Q66" s="280"/>
      <c r="R66" s="280"/>
      <c r="S66" s="280"/>
      <c r="T66" s="280"/>
      <c r="U66" s="280"/>
      <c r="V66" s="280"/>
      <c r="W66" s="281"/>
      <c r="X66" s="282"/>
      <c r="Y66" s="280"/>
      <c r="Z66" s="280"/>
      <c r="AA66" s="280"/>
      <c r="AB66" s="280"/>
      <c r="AC66" s="280"/>
      <c r="AD66" s="281"/>
      <c r="AE66" s="282"/>
      <c r="AF66" s="280"/>
      <c r="AG66" s="280"/>
      <c r="AH66" s="280"/>
      <c r="AI66" s="280"/>
      <c r="AJ66" s="280"/>
      <c r="AK66" s="280"/>
      <c r="AL66" s="280"/>
      <c r="AM66" s="280"/>
      <c r="AN66" s="280"/>
      <c r="AO66" s="183">
        <f t="shared" si="0"/>
        <v>27</v>
      </c>
      <c r="AP66"/>
      <c r="AS66" s="188"/>
    </row>
    <row r="67" spans="1:45" ht="12.75" customHeight="1">
      <c r="A67" s="21"/>
      <c r="B67" s="22" t="s">
        <v>127</v>
      </c>
      <c r="C67" s="161" t="s">
        <v>113</v>
      </c>
      <c r="D67" s="27" t="s">
        <v>22</v>
      </c>
      <c r="E67" s="265">
        <v>2</v>
      </c>
      <c r="F67" s="266">
        <v>9</v>
      </c>
      <c r="G67" s="267">
        <v>25</v>
      </c>
      <c r="H67" s="252">
        <f t="shared" si="1"/>
        <v>16.666666666666668</v>
      </c>
      <c r="I67" s="268"/>
      <c r="J67" s="269"/>
      <c r="K67" s="269"/>
      <c r="L67" s="271"/>
      <c r="M67" s="272"/>
      <c r="N67" s="269"/>
      <c r="O67" s="269"/>
      <c r="P67" s="269"/>
      <c r="Q67" s="269"/>
      <c r="R67" s="269"/>
      <c r="S67" s="269"/>
      <c r="T67" s="269"/>
      <c r="U67" s="269"/>
      <c r="V67" s="269"/>
      <c r="W67" s="271"/>
      <c r="X67" s="272"/>
      <c r="Y67" s="269"/>
      <c r="Z67" s="269"/>
      <c r="AA67" s="269"/>
      <c r="AB67" s="269"/>
      <c r="AC67" s="269"/>
      <c r="AD67" s="271"/>
      <c r="AE67" s="272"/>
      <c r="AF67" s="269"/>
      <c r="AG67" s="269"/>
      <c r="AH67" s="269"/>
      <c r="AI67" s="269"/>
      <c r="AJ67" s="269"/>
      <c r="AK67" s="269"/>
      <c r="AL67" s="269"/>
      <c r="AM67" s="269"/>
      <c r="AN67" s="270"/>
      <c r="AO67" s="183">
        <f t="shared" si="0"/>
        <v>27.666666666666668</v>
      </c>
      <c r="AP67"/>
      <c r="AS67" s="188"/>
    </row>
    <row r="68" spans="1:45" ht="12.75" customHeight="1">
      <c r="A68" s="3">
        <v>17</v>
      </c>
      <c r="B68" s="4" t="s">
        <v>128</v>
      </c>
      <c r="C68" s="159" t="s">
        <v>114</v>
      </c>
      <c r="D68" s="5" t="s">
        <v>23</v>
      </c>
      <c r="E68" s="265">
        <v>3</v>
      </c>
      <c r="F68" s="266">
        <v>4</v>
      </c>
      <c r="G68" s="267">
        <v>23</v>
      </c>
      <c r="H68" s="252">
        <f t="shared" si="1"/>
        <v>15.333333333333334</v>
      </c>
      <c r="I68" s="268"/>
      <c r="J68" s="269"/>
      <c r="K68" s="269"/>
      <c r="L68" s="271"/>
      <c r="M68" s="272"/>
      <c r="N68" s="269"/>
      <c r="O68" s="269"/>
      <c r="P68" s="269"/>
      <c r="Q68" s="269"/>
      <c r="R68" s="269"/>
      <c r="S68" s="269"/>
      <c r="T68" s="269"/>
      <c r="U68" s="269"/>
      <c r="V68" s="269"/>
      <c r="W68" s="271"/>
      <c r="X68" s="272"/>
      <c r="Y68" s="269"/>
      <c r="Z68" s="269"/>
      <c r="AA68" s="269"/>
      <c r="AB68" s="269"/>
      <c r="AC68" s="269"/>
      <c r="AD68" s="271"/>
      <c r="AE68" s="272"/>
      <c r="AF68" s="269"/>
      <c r="AG68" s="269"/>
      <c r="AH68" s="269"/>
      <c r="AI68" s="269"/>
      <c r="AJ68" s="269"/>
      <c r="AK68" s="269"/>
      <c r="AL68" s="269"/>
      <c r="AM68" s="269"/>
      <c r="AN68" s="270"/>
      <c r="AO68" s="183">
        <f>E68+F68+H68</f>
        <v>22.333333333333336</v>
      </c>
      <c r="AP68"/>
      <c r="AS68" s="188"/>
    </row>
    <row r="69" spans="1:45" ht="12.75" customHeight="1">
      <c r="A69" s="3"/>
      <c r="B69" s="4" t="s">
        <v>128</v>
      </c>
      <c r="C69" s="159" t="s">
        <v>115</v>
      </c>
      <c r="D69" s="5" t="s">
        <v>24</v>
      </c>
      <c r="E69" s="265">
        <v>3</v>
      </c>
      <c r="F69" s="266">
        <v>4</v>
      </c>
      <c r="G69" s="267">
        <v>23</v>
      </c>
      <c r="H69" s="252">
        <f aca="true" t="shared" si="2" ref="H69:H99">(G69*20)/30</f>
        <v>15.333333333333334</v>
      </c>
      <c r="I69" s="268"/>
      <c r="J69" s="269"/>
      <c r="K69" s="269"/>
      <c r="L69" s="271"/>
      <c r="M69" s="272"/>
      <c r="N69" s="269"/>
      <c r="O69" s="269"/>
      <c r="P69" s="269"/>
      <c r="Q69" s="269"/>
      <c r="R69" s="269"/>
      <c r="S69" s="269"/>
      <c r="T69" s="269"/>
      <c r="U69" s="269"/>
      <c r="V69" s="269"/>
      <c r="W69" s="271"/>
      <c r="X69" s="272"/>
      <c r="Y69" s="269"/>
      <c r="Z69" s="269"/>
      <c r="AA69" s="269"/>
      <c r="AB69" s="269"/>
      <c r="AC69" s="269"/>
      <c r="AD69" s="271"/>
      <c r="AE69" s="272"/>
      <c r="AF69" s="269"/>
      <c r="AG69" s="269"/>
      <c r="AH69" s="269"/>
      <c r="AI69" s="269"/>
      <c r="AJ69" s="269"/>
      <c r="AK69" s="269"/>
      <c r="AL69" s="269"/>
      <c r="AM69" s="269"/>
      <c r="AN69" s="270"/>
      <c r="AO69" s="183">
        <f>E69+F69+H69</f>
        <v>22.333333333333336</v>
      </c>
      <c r="AP69"/>
      <c r="AS69" s="188"/>
    </row>
    <row r="70" spans="1:45" ht="12.75" customHeight="1">
      <c r="A70" s="3"/>
      <c r="B70" s="4" t="s">
        <v>128</v>
      </c>
      <c r="C70" s="159" t="s">
        <v>182</v>
      </c>
      <c r="D70" s="5" t="s">
        <v>25</v>
      </c>
      <c r="E70" s="265">
        <v>3</v>
      </c>
      <c r="F70" s="266">
        <v>4</v>
      </c>
      <c r="G70" s="267">
        <v>20</v>
      </c>
      <c r="H70" s="252">
        <f t="shared" si="2"/>
        <v>13.333333333333334</v>
      </c>
      <c r="I70" s="268"/>
      <c r="J70" s="269"/>
      <c r="K70" s="269"/>
      <c r="L70" s="271"/>
      <c r="M70" s="272"/>
      <c r="N70" s="269"/>
      <c r="O70" s="269"/>
      <c r="P70" s="269"/>
      <c r="Q70" s="269"/>
      <c r="R70" s="269"/>
      <c r="S70" s="269"/>
      <c r="T70" s="269"/>
      <c r="U70" s="269"/>
      <c r="V70" s="269"/>
      <c r="W70" s="271"/>
      <c r="X70" s="272"/>
      <c r="Y70" s="269"/>
      <c r="Z70" s="269"/>
      <c r="AA70" s="269"/>
      <c r="AB70" s="269"/>
      <c r="AC70" s="269"/>
      <c r="AD70" s="271"/>
      <c r="AE70" s="272"/>
      <c r="AF70" s="269"/>
      <c r="AG70" s="269"/>
      <c r="AH70" s="269"/>
      <c r="AI70" s="269"/>
      <c r="AJ70" s="269"/>
      <c r="AK70" s="269"/>
      <c r="AL70" s="269"/>
      <c r="AM70" s="269"/>
      <c r="AN70" s="270"/>
      <c r="AO70" s="183">
        <f>E70+F70+H70</f>
        <v>20.333333333333336</v>
      </c>
      <c r="AP70"/>
      <c r="AS70" s="188"/>
    </row>
    <row r="71" spans="1:45" ht="12.75" customHeight="1">
      <c r="A71" s="3"/>
      <c r="B71" s="4" t="s">
        <v>128</v>
      </c>
      <c r="C71" s="159" t="s">
        <v>183</v>
      </c>
      <c r="D71" s="5" t="s">
        <v>26</v>
      </c>
      <c r="E71" s="265">
        <v>4</v>
      </c>
      <c r="F71" s="266">
        <v>4</v>
      </c>
      <c r="G71" s="267">
        <v>26</v>
      </c>
      <c r="H71" s="252">
        <f t="shared" si="2"/>
        <v>17.333333333333332</v>
      </c>
      <c r="I71" s="280"/>
      <c r="J71" s="280"/>
      <c r="K71" s="280"/>
      <c r="L71" s="281"/>
      <c r="M71" s="282"/>
      <c r="N71" s="280"/>
      <c r="O71" s="280"/>
      <c r="P71" s="280"/>
      <c r="Q71" s="280"/>
      <c r="R71" s="280"/>
      <c r="S71" s="280"/>
      <c r="T71" s="280"/>
      <c r="U71" s="280"/>
      <c r="V71" s="280"/>
      <c r="W71" s="281"/>
      <c r="X71" s="282"/>
      <c r="Y71" s="280"/>
      <c r="Z71" s="280"/>
      <c r="AA71" s="280"/>
      <c r="AB71" s="280"/>
      <c r="AC71" s="280"/>
      <c r="AD71" s="281"/>
      <c r="AE71" s="282"/>
      <c r="AF71" s="280"/>
      <c r="AG71" s="280"/>
      <c r="AH71" s="280"/>
      <c r="AI71" s="280"/>
      <c r="AJ71" s="280"/>
      <c r="AK71" s="280"/>
      <c r="AL71" s="280"/>
      <c r="AM71" s="280"/>
      <c r="AN71" s="280"/>
      <c r="AO71" s="183">
        <f>E71+F71+H71</f>
        <v>25.333333333333332</v>
      </c>
      <c r="AP71"/>
      <c r="AS71" s="188"/>
    </row>
    <row r="72" spans="1:45" ht="12.75" customHeight="1">
      <c r="A72" s="21">
        <v>18</v>
      </c>
      <c r="B72" s="22" t="s">
        <v>129</v>
      </c>
      <c r="C72" s="161" t="s">
        <v>184</v>
      </c>
      <c r="D72" s="27" t="s">
        <v>27</v>
      </c>
      <c r="E72" s="265">
        <v>3</v>
      </c>
      <c r="F72" s="266">
        <v>7</v>
      </c>
      <c r="G72" s="267">
        <v>25</v>
      </c>
      <c r="H72" s="252">
        <f t="shared" si="2"/>
        <v>16.666666666666668</v>
      </c>
      <c r="I72" s="280"/>
      <c r="J72" s="280"/>
      <c r="K72" s="280"/>
      <c r="L72" s="281"/>
      <c r="M72" s="282"/>
      <c r="N72" s="280"/>
      <c r="O72" s="280"/>
      <c r="P72" s="280"/>
      <c r="Q72" s="280"/>
      <c r="R72" s="280"/>
      <c r="S72" s="280"/>
      <c r="T72" s="280"/>
      <c r="U72" s="280"/>
      <c r="V72" s="280"/>
      <c r="W72" s="281"/>
      <c r="X72" s="282"/>
      <c r="Y72" s="280"/>
      <c r="Z72" s="280"/>
      <c r="AA72" s="280"/>
      <c r="AB72" s="280"/>
      <c r="AC72" s="280"/>
      <c r="AD72" s="281"/>
      <c r="AE72" s="282"/>
      <c r="AF72" s="280"/>
      <c r="AG72" s="280"/>
      <c r="AH72" s="280"/>
      <c r="AI72" s="280"/>
      <c r="AJ72" s="280"/>
      <c r="AK72" s="280"/>
      <c r="AL72" s="280"/>
      <c r="AM72" s="280"/>
      <c r="AN72" s="280"/>
      <c r="AO72" s="183">
        <f>E72+F72+H72</f>
        <v>26.666666666666668</v>
      </c>
      <c r="AP72"/>
      <c r="AS72" s="188"/>
    </row>
    <row r="73" spans="1:45" ht="12.75" customHeight="1">
      <c r="A73" s="21"/>
      <c r="B73" s="22" t="s">
        <v>129</v>
      </c>
      <c r="C73" s="161" t="s">
        <v>185</v>
      </c>
      <c r="D73" s="27" t="s">
        <v>28</v>
      </c>
      <c r="E73" s="265">
        <v>5</v>
      </c>
      <c r="F73" s="266">
        <v>7</v>
      </c>
      <c r="G73" s="267">
        <v>23</v>
      </c>
      <c r="H73" s="252">
        <f t="shared" si="2"/>
        <v>15.333333333333334</v>
      </c>
      <c r="I73" s="280"/>
      <c r="J73" s="280"/>
      <c r="K73" s="280"/>
      <c r="L73" s="281"/>
      <c r="M73" s="282"/>
      <c r="N73" s="280"/>
      <c r="O73" s="280"/>
      <c r="P73" s="280"/>
      <c r="Q73" s="280"/>
      <c r="R73" s="280"/>
      <c r="S73" s="280"/>
      <c r="T73" s="280"/>
      <c r="U73" s="280"/>
      <c r="V73" s="280"/>
      <c r="W73" s="281"/>
      <c r="X73" s="282"/>
      <c r="Y73" s="280"/>
      <c r="Z73" s="280"/>
      <c r="AA73" s="280"/>
      <c r="AB73" s="280"/>
      <c r="AC73" s="280"/>
      <c r="AD73" s="281"/>
      <c r="AE73" s="282"/>
      <c r="AF73" s="280"/>
      <c r="AG73" s="280"/>
      <c r="AH73" s="280"/>
      <c r="AI73" s="280"/>
      <c r="AJ73" s="280"/>
      <c r="AK73" s="280"/>
      <c r="AL73" s="280"/>
      <c r="AM73" s="280"/>
      <c r="AN73" s="280"/>
      <c r="AO73" s="183">
        <f aca="true" t="shared" si="3" ref="AO73:AO101">E73+F73+H73</f>
        <v>27.333333333333336</v>
      </c>
      <c r="AP73"/>
      <c r="AS73" s="188"/>
    </row>
    <row r="74" spans="1:45" ht="12.75" customHeight="1">
      <c r="A74" s="21"/>
      <c r="B74" s="22" t="s">
        <v>129</v>
      </c>
      <c r="C74" s="161" t="s">
        <v>186</v>
      </c>
      <c r="D74" s="27" t="s">
        <v>29</v>
      </c>
      <c r="E74" s="265">
        <v>6</v>
      </c>
      <c r="F74" s="266">
        <v>7</v>
      </c>
      <c r="G74" s="267">
        <v>24</v>
      </c>
      <c r="H74" s="252">
        <f t="shared" si="2"/>
        <v>16</v>
      </c>
      <c r="I74" s="280"/>
      <c r="J74" s="280"/>
      <c r="K74" s="280"/>
      <c r="L74" s="281"/>
      <c r="M74" s="282"/>
      <c r="N74" s="280"/>
      <c r="O74" s="280"/>
      <c r="P74" s="280"/>
      <c r="Q74" s="280"/>
      <c r="R74" s="280"/>
      <c r="S74" s="280"/>
      <c r="T74" s="280"/>
      <c r="U74" s="280"/>
      <c r="V74" s="280"/>
      <c r="W74" s="281"/>
      <c r="X74" s="282"/>
      <c r="Y74" s="280"/>
      <c r="Z74" s="280"/>
      <c r="AA74" s="280"/>
      <c r="AB74" s="280"/>
      <c r="AC74" s="280"/>
      <c r="AD74" s="281"/>
      <c r="AE74" s="282"/>
      <c r="AF74" s="280"/>
      <c r="AG74" s="280"/>
      <c r="AH74" s="280"/>
      <c r="AI74" s="280"/>
      <c r="AJ74" s="280"/>
      <c r="AK74" s="280"/>
      <c r="AL74" s="280"/>
      <c r="AM74" s="280"/>
      <c r="AN74" s="280"/>
      <c r="AO74" s="183">
        <f t="shared" si="3"/>
        <v>29</v>
      </c>
      <c r="AP74"/>
      <c r="AS74" s="188"/>
    </row>
    <row r="75" spans="1:45" ht="12.75" customHeight="1">
      <c r="A75" s="21"/>
      <c r="B75" s="22" t="s">
        <v>129</v>
      </c>
      <c r="C75" s="161" t="s">
        <v>187</v>
      </c>
      <c r="D75" s="27" t="s">
        <v>270</v>
      </c>
      <c r="E75" s="265">
        <v>5</v>
      </c>
      <c r="F75" s="266">
        <v>7</v>
      </c>
      <c r="G75" s="267">
        <v>27</v>
      </c>
      <c r="H75" s="252">
        <f t="shared" si="2"/>
        <v>18</v>
      </c>
      <c r="I75" s="268"/>
      <c r="J75" s="269"/>
      <c r="K75" s="269"/>
      <c r="L75" s="271"/>
      <c r="M75" s="272"/>
      <c r="N75" s="269"/>
      <c r="O75" s="269"/>
      <c r="P75" s="269"/>
      <c r="Q75" s="269"/>
      <c r="R75" s="269"/>
      <c r="S75" s="269"/>
      <c r="T75" s="269"/>
      <c r="U75" s="269"/>
      <c r="V75" s="269"/>
      <c r="W75" s="271"/>
      <c r="X75" s="272"/>
      <c r="Y75" s="269"/>
      <c r="Z75" s="269"/>
      <c r="AA75" s="269"/>
      <c r="AB75" s="269"/>
      <c r="AC75" s="269"/>
      <c r="AD75" s="271"/>
      <c r="AE75" s="272"/>
      <c r="AF75" s="269"/>
      <c r="AG75" s="269"/>
      <c r="AH75" s="269"/>
      <c r="AI75" s="269"/>
      <c r="AJ75" s="269"/>
      <c r="AK75" s="269"/>
      <c r="AL75" s="269"/>
      <c r="AM75" s="269"/>
      <c r="AN75" s="270"/>
      <c r="AO75" s="183">
        <f t="shared" si="3"/>
        <v>30</v>
      </c>
      <c r="AP75"/>
      <c r="AS75" s="188"/>
    </row>
    <row r="76" spans="1:45" ht="12.75" customHeight="1">
      <c r="A76" s="3">
        <v>19</v>
      </c>
      <c r="B76" s="4" t="s">
        <v>130</v>
      </c>
      <c r="C76" s="159" t="s">
        <v>188</v>
      </c>
      <c r="D76" s="5" t="s">
        <v>271</v>
      </c>
      <c r="E76" s="265">
        <v>4</v>
      </c>
      <c r="F76" s="266">
        <v>5.5</v>
      </c>
      <c r="G76" s="267">
        <v>25</v>
      </c>
      <c r="H76" s="252">
        <f t="shared" si="2"/>
        <v>16.666666666666668</v>
      </c>
      <c r="I76" s="268"/>
      <c r="J76" s="269"/>
      <c r="K76" s="269"/>
      <c r="L76" s="271"/>
      <c r="M76" s="272"/>
      <c r="N76" s="269"/>
      <c r="O76" s="269"/>
      <c r="P76" s="269"/>
      <c r="Q76" s="269"/>
      <c r="R76" s="269"/>
      <c r="S76" s="269"/>
      <c r="T76" s="269"/>
      <c r="U76" s="269"/>
      <c r="V76" s="269"/>
      <c r="W76" s="271"/>
      <c r="X76" s="272"/>
      <c r="Y76" s="269"/>
      <c r="Z76" s="269"/>
      <c r="AA76" s="269"/>
      <c r="AB76" s="269"/>
      <c r="AC76" s="269"/>
      <c r="AD76" s="271"/>
      <c r="AE76" s="272"/>
      <c r="AF76" s="269"/>
      <c r="AG76" s="269"/>
      <c r="AH76" s="269"/>
      <c r="AI76" s="269"/>
      <c r="AJ76" s="269"/>
      <c r="AK76" s="269"/>
      <c r="AL76" s="269"/>
      <c r="AM76" s="269"/>
      <c r="AN76" s="270"/>
      <c r="AO76" s="183">
        <f t="shared" si="3"/>
        <v>26.166666666666668</v>
      </c>
      <c r="AP76"/>
      <c r="AS76" s="188"/>
    </row>
    <row r="77" spans="1:45" ht="12.75" customHeight="1">
      <c r="A77" s="3"/>
      <c r="B77" s="4" t="s">
        <v>130</v>
      </c>
      <c r="C77" s="159" t="s">
        <v>189</v>
      </c>
      <c r="D77" s="5" t="s">
        <v>272</v>
      </c>
      <c r="E77" s="265">
        <v>1</v>
      </c>
      <c r="F77" s="266">
        <v>5.5</v>
      </c>
      <c r="G77" s="267">
        <v>20</v>
      </c>
      <c r="H77" s="252">
        <f t="shared" si="2"/>
        <v>13.333333333333334</v>
      </c>
      <c r="I77" s="268"/>
      <c r="J77" s="269"/>
      <c r="K77" s="269"/>
      <c r="L77" s="271"/>
      <c r="M77" s="272"/>
      <c r="N77" s="269"/>
      <c r="O77" s="269"/>
      <c r="P77" s="269"/>
      <c r="Q77" s="269"/>
      <c r="R77" s="269"/>
      <c r="S77" s="269"/>
      <c r="T77" s="269"/>
      <c r="U77" s="269"/>
      <c r="V77" s="269"/>
      <c r="W77" s="271"/>
      <c r="X77" s="272"/>
      <c r="Y77" s="269"/>
      <c r="Z77" s="269"/>
      <c r="AA77" s="269"/>
      <c r="AB77" s="269"/>
      <c r="AC77" s="269"/>
      <c r="AD77" s="271"/>
      <c r="AE77" s="272"/>
      <c r="AF77" s="269"/>
      <c r="AG77" s="269"/>
      <c r="AH77" s="269"/>
      <c r="AI77" s="269"/>
      <c r="AJ77" s="269"/>
      <c r="AK77" s="269"/>
      <c r="AL77" s="269"/>
      <c r="AM77" s="269"/>
      <c r="AN77" s="270"/>
      <c r="AO77" s="183">
        <f t="shared" si="3"/>
        <v>19.833333333333336</v>
      </c>
      <c r="AP77"/>
      <c r="AS77" s="188"/>
    </row>
    <row r="78" spans="1:45" ht="12.75" customHeight="1">
      <c r="A78" s="3"/>
      <c r="B78" s="4" t="s">
        <v>130</v>
      </c>
      <c r="C78" s="159" t="s">
        <v>190</v>
      </c>
      <c r="D78" s="5" t="s">
        <v>273</v>
      </c>
      <c r="E78" s="265">
        <v>2</v>
      </c>
      <c r="F78" s="266">
        <v>5.5</v>
      </c>
      <c r="G78" s="267">
        <v>28</v>
      </c>
      <c r="H78" s="252">
        <f t="shared" si="2"/>
        <v>18.666666666666668</v>
      </c>
      <c r="I78" s="268"/>
      <c r="J78" s="269"/>
      <c r="K78" s="269"/>
      <c r="L78" s="271"/>
      <c r="M78" s="272"/>
      <c r="N78" s="269"/>
      <c r="O78" s="269"/>
      <c r="P78" s="269"/>
      <c r="Q78" s="269"/>
      <c r="R78" s="269"/>
      <c r="S78" s="269"/>
      <c r="T78" s="269"/>
      <c r="U78" s="269"/>
      <c r="V78" s="269"/>
      <c r="W78" s="271"/>
      <c r="X78" s="272"/>
      <c r="Y78" s="269"/>
      <c r="Z78" s="269"/>
      <c r="AA78" s="269"/>
      <c r="AB78" s="269"/>
      <c r="AC78" s="269"/>
      <c r="AD78" s="271"/>
      <c r="AE78" s="272"/>
      <c r="AF78" s="269"/>
      <c r="AG78" s="269"/>
      <c r="AH78" s="269"/>
      <c r="AI78" s="269"/>
      <c r="AJ78" s="269"/>
      <c r="AK78" s="269"/>
      <c r="AL78" s="269"/>
      <c r="AM78" s="269"/>
      <c r="AN78" s="270"/>
      <c r="AO78" s="183">
        <f t="shared" si="3"/>
        <v>26.166666666666668</v>
      </c>
      <c r="AP78"/>
      <c r="AS78" s="188"/>
    </row>
    <row r="79" spans="1:45" ht="12.75" customHeight="1">
      <c r="A79" s="3"/>
      <c r="B79" s="4" t="s">
        <v>130</v>
      </c>
      <c r="C79" s="159" t="s">
        <v>191</v>
      </c>
      <c r="D79" s="5" t="s">
        <v>274</v>
      </c>
      <c r="E79" s="265">
        <v>1</v>
      </c>
      <c r="F79" s="266">
        <v>5.5</v>
      </c>
      <c r="G79" s="267">
        <v>21</v>
      </c>
      <c r="H79" s="252">
        <f t="shared" si="2"/>
        <v>14</v>
      </c>
      <c r="I79" s="280"/>
      <c r="J79" s="280"/>
      <c r="K79" s="280"/>
      <c r="L79" s="281"/>
      <c r="M79" s="282"/>
      <c r="N79" s="280"/>
      <c r="O79" s="280"/>
      <c r="P79" s="280"/>
      <c r="Q79" s="280"/>
      <c r="R79" s="280"/>
      <c r="S79" s="280"/>
      <c r="T79" s="280"/>
      <c r="U79" s="280"/>
      <c r="V79" s="280"/>
      <c r="W79" s="281"/>
      <c r="X79" s="282"/>
      <c r="Y79" s="280"/>
      <c r="Z79" s="280"/>
      <c r="AA79" s="280"/>
      <c r="AB79" s="280"/>
      <c r="AC79" s="280"/>
      <c r="AD79" s="281"/>
      <c r="AE79" s="282"/>
      <c r="AF79" s="280"/>
      <c r="AG79" s="280"/>
      <c r="AH79" s="280"/>
      <c r="AI79" s="280"/>
      <c r="AJ79" s="280"/>
      <c r="AK79" s="280"/>
      <c r="AL79" s="280"/>
      <c r="AM79" s="280"/>
      <c r="AN79" s="280"/>
      <c r="AO79" s="183">
        <f t="shared" si="3"/>
        <v>20.5</v>
      </c>
      <c r="AP79"/>
      <c r="AS79" s="188"/>
    </row>
    <row r="80" spans="1:45" ht="12.75" customHeight="1">
      <c r="A80" s="21">
        <v>20</v>
      </c>
      <c r="B80" s="22" t="s">
        <v>131</v>
      </c>
      <c r="C80" s="161" t="s">
        <v>192</v>
      </c>
      <c r="D80" s="27" t="s">
        <v>275</v>
      </c>
      <c r="E80" s="265">
        <v>3</v>
      </c>
      <c r="F80" s="266">
        <v>6</v>
      </c>
      <c r="G80" s="267">
        <v>23</v>
      </c>
      <c r="H80" s="252">
        <f t="shared" si="2"/>
        <v>15.333333333333334</v>
      </c>
      <c r="I80" s="280"/>
      <c r="J80" s="280"/>
      <c r="K80" s="280"/>
      <c r="L80" s="281"/>
      <c r="M80" s="282"/>
      <c r="N80" s="280"/>
      <c r="O80" s="280"/>
      <c r="P80" s="280"/>
      <c r="Q80" s="280"/>
      <c r="R80" s="280"/>
      <c r="S80" s="280"/>
      <c r="T80" s="280"/>
      <c r="U80" s="280"/>
      <c r="V80" s="280"/>
      <c r="W80" s="281"/>
      <c r="X80" s="282"/>
      <c r="Y80" s="280"/>
      <c r="Z80" s="280"/>
      <c r="AA80" s="280"/>
      <c r="AB80" s="280"/>
      <c r="AC80" s="280"/>
      <c r="AD80" s="281"/>
      <c r="AE80" s="282"/>
      <c r="AF80" s="280"/>
      <c r="AG80" s="280"/>
      <c r="AH80" s="280"/>
      <c r="AI80" s="280"/>
      <c r="AJ80" s="280"/>
      <c r="AK80" s="280"/>
      <c r="AL80" s="280"/>
      <c r="AM80" s="280"/>
      <c r="AN80" s="280"/>
      <c r="AO80" s="183">
        <f t="shared" si="3"/>
        <v>24.333333333333336</v>
      </c>
      <c r="AP80"/>
      <c r="AS80" s="188"/>
    </row>
    <row r="81" spans="1:45" ht="12.75" customHeight="1">
      <c r="A81" s="21"/>
      <c r="B81" s="22" t="s">
        <v>131</v>
      </c>
      <c r="C81" s="161" t="s">
        <v>193</v>
      </c>
      <c r="D81" s="27" t="s">
        <v>39</v>
      </c>
      <c r="E81" s="265">
        <v>2</v>
      </c>
      <c r="F81" s="266">
        <v>6</v>
      </c>
      <c r="G81" s="267">
        <v>22</v>
      </c>
      <c r="H81" s="252">
        <f t="shared" si="2"/>
        <v>14.666666666666666</v>
      </c>
      <c r="I81" s="280"/>
      <c r="J81" s="280"/>
      <c r="K81" s="280"/>
      <c r="L81" s="281"/>
      <c r="M81" s="282"/>
      <c r="N81" s="280"/>
      <c r="O81" s="280"/>
      <c r="P81" s="280"/>
      <c r="Q81" s="280"/>
      <c r="R81" s="280"/>
      <c r="S81" s="280"/>
      <c r="T81" s="280"/>
      <c r="U81" s="280"/>
      <c r="V81" s="280"/>
      <c r="W81" s="281"/>
      <c r="X81" s="282"/>
      <c r="Y81" s="280"/>
      <c r="Z81" s="280"/>
      <c r="AA81" s="280"/>
      <c r="AB81" s="280"/>
      <c r="AC81" s="280"/>
      <c r="AD81" s="281"/>
      <c r="AE81" s="282"/>
      <c r="AF81" s="280"/>
      <c r="AG81" s="280"/>
      <c r="AH81" s="280"/>
      <c r="AI81" s="280"/>
      <c r="AJ81" s="280"/>
      <c r="AK81" s="280"/>
      <c r="AL81" s="280"/>
      <c r="AM81" s="280"/>
      <c r="AN81" s="280"/>
      <c r="AO81" s="183">
        <f t="shared" si="3"/>
        <v>22.666666666666664</v>
      </c>
      <c r="AP81"/>
      <c r="AS81" s="188"/>
    </row>
    <row r="82" spans="1:45" ht="12.75" customHeight="1">
      <c r="A82" s="21"/>
      <c r="B82" s="22" t="s">
        <v>131</v>
      </c>
      <c r="C82" s="161" t="s">
        <v>194</v>
      </c>
      <c r="D82" s="27" t="s">
        <v>40</v>
      </c>
      <c r="E82" s="265">
        <v>5</v>
      </c>
      <c r="F82" s="266">
        <v>6</v>
      </c>
      <c r="G82" s="267">
        <v>24</v>
      </c>
      <c r="H82" s="252">
        <f t="shared" si="2"/>
        <v>16</v>
      </c>
      <c r="I82" s="280"/>
      <c r="J82" s="280"/>
      <c r="K82" s="280"/>
      <c r="L82" s="281"/>
      <c r="M82" s="282"/>
      <c r="N82" s="280"/>
      <c r="O82" s="280"/>
      <c r="P82" s="280"/>
      <c r="Q82" s="280"/>
      <c r="R82" s="280"/>
      <c r="S82" s="280"/>
      <c r="T82" s="280"/>
      <c r="U82" s="280"/>
      <c r="V82" s="280"/>
      <c r="W82" s="281"/>
      <c r="X82" s="282"/>
      <c r="Y82" s="280"/>
      <c r="Z82" s="280"/>
      <c r="AA82" s="280"/>
      <c r="AB82" s="280"/>
      <c r="AC82" s="280"/>
      <c r="AD82" s="281"/>
      <c r="AE82" s="282"/>
      <c r="AF82" s="280"/>
      <c r="AG82" s="280"/>
      <c r="AH82" s="280"/>
      <c r="AI82" s="280"/>
      <c r="AJ82" s="280"/>
      <c r="AK82" s="280"/>
      <c r="AL82" s="280"/>
      <c r="AM82" s="280"/>
      <c r="AN82" s="280"/>
      <c r="AO82" s="183">
        <f t="shared" si="3"/>
        <v>27</v>
      </c>
      <c r="AP82"/>
      <c r="AS82" s="188"/>
    </row>
    <row r="83" spans="1:45" ht="12.75" customHeight="1">
      <c r="A83" s="21"/>
      <c r="B83" s="22" t="s">
        <v>131</v>
      </c>
      <c r="C83" s="161" t="s">
        <v>195</v>
      </c>
      <c r="D83" s="27" t="s">
        <v>41</v>
      </c>
      <c r="E83" s="265">
        <v>2</v>
      </c>
      <c r="F83" s="266">
        <v>6</v>
      </c>
      <c r="G83" s="267">
        <v>21</v>
      </c>
      <c r="H83" s="252">
        <f t="shared" si="2"/>
        <v>14</v>
      </c>
      <c r="I83" s="268"/>
      <c r="J83" s="269"/>
      <c r="K83" s="269"/>
      <c r="L83" s="271"/>
      <c r="M83" s="272"/>
      <c r="N83" s="269"/>
      <c r="O83" s="269"/>
      <c r="P83" s="269"/>
      <c r="Q83" s="269"/>
      <c r="R83" s="269"/>
      <c r="S83" s="269"/>
      <c r="T83" s="269"/>
      <c r="U83" s="269"/>
      <c r="V83" s="269"/>
      <c r="W83" s="271"/>
      <c r="X83" s="272"/>
      <c r="Y83" s="269"/>
      <c r="Z83" s="269"/>
      <c r="AA83" s="269"/>
      <c r="AB83" s="269"/>
      <c r="AC83" s="269"/>
      <c r="AD83" s="271"/>
      <c r="AE83" s="272"/>
      <c r="AF83" s="269"/>
      <c r="AG83" s="269"/>
      <c r="AH83" s="269"/>
      <c r="AI83" s="269"/>
      <c r="AJ83" s="269"/>
      <c r="AK83" s="269"/>
      <c r="AL83" s="269"/>
      <c r="AM83" s="269"/>
      <c r="AN83" s="270"/>
      <c r="AO83" s="183">
        <f t="shared" si="3"/>
        <v>22</v>
      </c>
      <c r="AP83"/>
      <c r="AS83" s="188"/>
    </row>
    <row r="84" spans="1:45" ht="12.75" customHeight="1">
      <c r="A84" s="3">
        <v>21</v>
      </c>
      <c r="B84" s="4" t="s">
        <v>53</v>
      </c>
      <c r="C84" s="159" t="s">
        <v>196</v>
      </c>
      <c r="D84" s="5" t="s">
        <v>42</v>
      </c>
      <c r="E84" s="265">
        <v>4</v>
      </c>
      <c r="F84" s="266">
        <v>6</v>
      </c>
      <c r="G84" s="267">
        <v>21</v>
      </c>
      <c r="H84" s="252">
        <f t="shared" si="2"/>
        <v>14</v>
      </c>
      <c r="I84" s="268"/>
      <c r="J84" s="269"/>
      <c r="K84" s="269"/>
      <c r="L84" s="271"/>
      <c r="M84" s="272"/>
      <c r="N84" s="269"/>
      <c r="O84" s="269"/>
      <c r="P84" s="269"/>
      <c r="Q84" s="269"/>
      <c r="R84" s="269"/>
      <c r="S84" s="269"/>
      <c r="T84" s="269"/>
      <c r="U84" s="269"/>
      <c r="V84" s="269"/>
      <c r="W84" s="271"/>
      <c r="X84" s="272"/>
      <c r="Y84" s="269"/>
      <c r="Z84" s="269"/>
      <c r="AA84" s="269"/>
      <c r="AB84" s="269"/>
      <c r="AC84" s="269"/>
      <c r="AD84" s="271"/>
      <c r="AE84" s="272"/>
      <c r="AF84" s="269"/>
      <c r="AG84" s="269"/>
      <c r="AH84" s="269"/>
      <c r="AI84" s="269"/>
      <c r="AJ84" s="269"/>
      <c r="AK84" s="269"/>
      <c r="AL84" s="269"/>
      <c r="AM84" s="269"/>
      <c r="AN84" s="270"/>
      <c r="AO84" s="183">
        <f t="shared" si="3"/>
        <v>24</v>
      </c>
      <c r="AP84"/>
      <c r="AS84" s="188"/>
    </row>
    <row r="85" spans="1:45" ht="12.75" customHeight="1">
      <c r="A85" s="3"/>
      <c r="B85" s="4" t="s">
        <v>53</v>
      </c>
      <c r="C85" s="159" t="s">
        <v>197</v>
      </c>
      <c r="D85" s="5" t="s">
        <v>43</v>
      </c>
      <c r="E85" s="265">
        <v>3</v>
      </c>
      <c r="F85" s="266">
        <v>6</v>
      </c>
      <c r="G85" s="267">
        <v>19</v>
      </c>
      <c r="H85" s="252">
        <f t="shared" si="2"/>
        <v>12.666666666666666</v>
      </c>
      <c r="I85" s="268"/>
      <c r="J85" s="269"/>
      <c r="K85" s="269"/>
      <c r="L85" s="271"/>
      <c r="M85" s="272"/>
      <c r="N85" s="269"/>
      <c r="O85" s="269"/>
      <c r="P85" s="269"/>
      <c r="Q85" s="269"/>
      <c r="R85" s="269"/>
      <c r="S85" s="269"/>
      <c r="T85" s="269"/>
      <c r="U85" s="269"/>
      <c r="V85" s="269"/>
      <c r="W85" s="271"/>
      <c r="X85" s="272"/>
      <c r="Y85" s="269"/>
      <c r="Z85" s="269"/>
      <c r="AA85" s="269"/>
      <c r="AB85" s="269"/>
      <c r="AC85" s="269"/>
      <c r="AD85" s="271"/>
      <c r="AE85" s="272"/>
      <c r="AF85" s="269"/>
      <c r="AG85" s="269"/>
      <c r="AH85" s="269"/>
      <c r="AI85" s="269"/>
      <c r="AJ85" s="269"/>
      <c r="AK85" s="269"/>
      <c r="AL85" s="269"/>
      <c r="AM85" s="269"/>
      <c r="AN85" s="270"/>
      <c r="AO85" s="183">
        <f t="shared" si="3"/>
        <v>21.666666666666664</v>
      </c>
      <c r="AP85"/>
      <c r="AS85" s="188"/>
    </row>
    <row r="86" spans="1:45" ht="12.75" customHeight="1">
      <c r="A86" s="3"/>
      <c r="B86" s="4" t="s">
        <v>53</v>
      </c>
      <c r="C86" s="159" t="s">
        <v>198</v>
      </c>
      <c r="D86" s="5" t="s">
        <v>44</v>
      </c>
      <c r="E86" s="265">
        <v>3</v>
      </c>
      <c r="F86" s="266">
        <v>6</v>
      </c>
      <c r="G86" s="267">
        <v>21</v>
      </c>
      <c r="H86" s="252">
        <f t="shared" si="2"/>
        <v>14</v>
      </c>
      <c r="I86" s="268"/>
      <c r="J86" s="269"/>
      <c r="K86" s="269"/>
      <c r="L86" s="271"/>
      <c r="M86" s="272"/>
      <c r="N86" s="269"/>
      <c r="O86" s="269"/>
      <c r="P86" s="269"/>
      <c r="Q86" s="269"/>
      <c r="R86" s="269"/>
      <c r="S86" s="269"/>
      <c r="T86" s="269"/>
      <c r="U86" s="269"/>
      <c r="V86" s="269"/>
      <c r="W86" s="271"/>
      <c r="X86" s="272"/>
      <c r="Y86" s="269"/>
      <c r="Z86" s="269"/>
      <c r="AA86" s="269"/>
      <c r="AB86" s="269"/>
      <c r="AC86" s="269"/>
      <c r="AD86" s="271"/>
      <c r="AE86" s="272"/>
      <c r="AF86" s="269"/>
      <c r="AG86" s="269"/>
      <c r="AH86" s="269"/>
      <c r="AI86" s="269"/>
      <c r="AJ86" s="269"/>
      <c r="AK86" s="269"/>
      <c r="AL86" s="269"/>
      <c r="AM86" s="269"/>
      <c r="AN86" s="270"/>
      <c r="AO86" s="183">
        <f t="shared" si="3"/>
        <v>23</v>
      </c>
      <c r="AP86"/>
      <c r="AS86" s="188"/>
    </row>
    <row r="87" spans="1:45" ht="12.75" customHeight="1">
      <c r="A87" s="3"/>
      <c r="B87" s="4" t="s">
        <v>53</v>
      </c>
      <c r="C87" s="159" t="s">
        <v>199</v>
      </c>
      <c r="D87" s="5" t="s">
        <v>45</v>
      </c>
      <c r="E87" s="265">
        <v>3</v>
      </c>
      <c r="F87" s="266">
        <v>6</v>
      </c>
      <c r="G87" s="267">
        <v>21</v>
      </c>
      <c r="H87" s="252">
        <f t="shared" si="2"/>
        <v>14</v>
      </c>
      <c r="I87" s="280"/>
      <c r="J87" s="280"/>
      <c r="K87" s="280"/>
      <c r="L87" s="281"/>
      <c r="M87" s="282"/>
      <c r="N87" s="280"/>
      <c r="O87" s="280"/>
      <c r="P87" s="280"/>
      <c r="Q87" s="280"/>
      <c r="R87" s="280"/>
      <c r="S87" s="280"/>
      <c r="T87" s="280"/>
      <c r="U87" s="280"/>
      <c r="V87" s="280"/>
      <c r="W87" s="281"/>
      <c r="X87" s="282"/>
      <c r="Y87" s="280"/>
      <c r="Z87" s="280"/>
      <c r="AA87" s="280"/>
      <c r="AB87" s="280"/>
      <c r="AC87" s="280"/>
      <c r="AD87" s="281"/>
      <c r="AE87" s="282"/>
      <c r="AF87" s="280"/>
      <c r="AG87" s="280"/>
      <c r="AH87" s="280"/>
      <c r="AI87" s="280"/>
      <c r="AJ87" s="280"/>
      <c r="AK87" s="280"/>
      <c r="AL87" s="280"/>
      <c r="AM87" s="280"/>
      <c r="AN87" s="280"/>
      <c r="AO87" s="183">
        <f t="shared" si="3"/>
        <v>23</v>
      </c>
      <c r="AP87"/>
      <c r="AS87" s="188"/>
    </row>
    <row r="88" spans="1:45" ht="12.75" customHeight="1">
      <c r="A88" s="21">
        <v>22</v>
      </c>
      <c r="B88" s="22" t="s">
        <v>50</v>
      </c>
      <c r="C88" s="161" t="s">
        <v>200</v>
      </c>
      <c r="D88" s="27" t="s">
        <v>46</v>
      </c>
      <c r="E88" s="265">
        <v>5</v>
      </c>
      <c r="F88" s="266">
        <v>4</v>
      </c>
      <c r="G88" s="267">
        <v>22</v>
      </c>
      <c r="H88" s="252">
        <f t="shared" si="2"/>
        <v>14.666666666666666</v>
      </c>
      <c r="I88" s="280"/>
      <c r="J88" s="280"/>
      <c r="K88" s="280"/>
      <c r="L88" s="281"/>
      <c r="M88" s="282"/>
      <c r="N88" s="280"/>
      <c r="O88" s="280"/>
      <c r="P88" s="280"/>
      <c r="Q88" s="280"/>
      <c r="R88" s="280"/>
      <c r="S88" s="280"/>
      <c r="T88" s="280"/>
      <c r="U88" s="280"/>
      <c r="V88" s="280"/>
      <c r="W88" s="281"/>
      <c r="X88" s="282"/>
      <c r="Y88" s="280"/>
      <c r="Z88" s="280"/>
      <c r="AA88" s="280"/>
      <c r="AB88" s="280"/>
      <c r="AC88" s="280"/>
      <c r="AD88" s="281"/>
      <c r="AE88" s="282"/>
      <c r="AF88" s="280"/>
      <c r="AG88" s="280"/>
      <c r="AH88" s="280"/>
      <c r="AI88" s="280"/>
      <c r="AJ88" s="280"/>
      <c r="AK88" s="280"/>
      <c r="AL88" s="280"/>
      <c r="AM88" s="280"/>
      <c r="AN88" s="280"/>
      <c r="AO88" s="183">
        <f t="shared" si="3"/>
        <v>23.666666666666664</v>
      </c>
      <c r="AP88"/>
      <c r="AS88" s="188"/>
    </row>
    <row r="89" spans="1:45" ht="12.75" customHeight="1">
      <c r="A89" s="21"/>
      <c r="B89" s="22" t="s">
        <v>50</v>
      </c>
      <c r="C89" s="161" t="s">
        <v>201</v>
      </c>
      <c r="D89" s="27" t="s">
        <v>47</v>
      </c>
      <c r="E89" s="265">
        <v>2</v>
      </c>
      <c r="F89" s="266">
        <v>4</v>
      </c>
      <c r="G89" s="267">
        <v>22</v>
      </c>
      <c r="H89" s="252">
        <f t="shared" si="2"/>
        <v>14.666666666666666</v>
      </c>
      <c r="I89" s="280"/>
      <c r="J89" s="280"/>
      <c r="K89" s="280"/>
      <c r="L89" s="281"/>
      <c r="M89" s="282"/>
      <c r="N89" s="280"/>
      <c r="O89" s="280"/>
      <c r="P89" s="280"/>
      <c r="Q89" s="280"/>
      <c r="R89" s="280"/>
      <c r="S89" s="280"/>
      <c r="T89" s="280"/>
      <c r="U89" s="280"/>
      <c r="V89" s="280"/>
      <c r="W89" s="281"/>
      <c r="X89" s="282"/>
      <c r="Y89" s="280"/>
      <c r="Z89" s="280"/>
      <c r="AA89" s="280"/>
      <c r="AB89" s="280"/>
      <c r="AC89" s="280"/>
      <c r="AD89" s="281"/>
      <c r="AE89" s="282"/>
      <c r="AF89" s="280"/>
      <c r="AG89" s="280"/>
      <c r="AH89" s="280"/>
      <c r="AI89" s="280"/>
      <c r="AJ89" s="280"/>
      <c r="AK89" s="280"/>
      <c r="AL89" s="280"/>
      <c r="AM89" s="280"/>
      <c r="AN89" s="280"/>
      <c r="AO89" s="183">
        <f t="shared" si="3"/>
        <v>20.666666666666664</v>
      </c>
      <c r="AP89"/>
      <c r="AS89" s="188"/>
    </row>
    <row r="90" spans="1:45" ht="12.75" customHeight="1">
      <c r="A90" s="21"/>
      <c r="B90" s="22" t="s">
        <v>50</v>
      </c>
      <c r="C90" s="161" t="s">
        <v>132</v>
      </c>
      <c r="D90" s="27" t="s">
        <v>48</v>
      </c>
      <c r="E90" s="265">
        <v>2</v>
      </c>
      <c r="F90" s="266">
        <v>4</v>
      </c>
      <c r="G90" s="267">
        <v>22</v>
      </c>
      <c r="H90" s="252">
        <f t="shared" si="2"/>
        <v>14.666666666666666</v>
      </c>
      <c r="I90" s="280"/>
      <c r="J90" s="280"/>
      <c r="K90" s="280"/>
      <c r="L90" s="281"/>
      <c r="M90" s="282"/>
      <c r="N90" s="280"/>
      <c r="O90" s="280"/>
      <c r="P90" s="280"/>
      <c r="Q90" s="280"/>
      <c r="R90" s="280"/>
      <c r="S90" s="280"/>
      <c r="T90" s="280"/>
      <c r="U90" s="280"/>
      <c r="V90" s="280"/>
      <c r="W90" s="281"/>
      <c r="X90" s="282"/>
      <c r="Y90" s="280"/>
      <c r="Z90" s="280"/>
      <c r="AA90" s="280"/>
      <c r="AB90" s="280"/>
      <c r="AC90" s="280"/>
      <c r="AD90" s="281"/>
      <c r="AE90" s="282"/>
      <c r="AF90" s="280"/>
      <c r="AG90" s="280"/>
      <c r="AH90" s="280"/>
      <c r="AI90" s="280"/>
      <c r="AJ90" s="280"/>
      <c r="AK90" s="280"/>
      <c r="AL90" s="280"/>
      <c r="AM90" s="280"/>
      <c r="AN90" s="280"/>
      <c r="AO90" s="183">
        <f t="shared" si="3"/>
        <v>20.666666666666664</v>
      </c>
      <c r="AP90"/>
      <c r="AS90" s="188"/>
    </row>
    <row r="91" spans="1:45" ht="12.75" customHeight="1">
      <c r="A91" s="21"/>
      <c r="B91" s="22" t="s">
        <v>50</v>
      </c>
      <c r="C91" s="161" t="s">
        <v>133</v>
      </c>
      <c r="D91" s="27" t="s">
        <v>49</v>
      </c>
      <c r="E91" s="265">
        <v>2</v>
      </c>
      <c r="F91" s="266">
        <v>4</v>
      </c>
      <c r="G91" s="267">
        <v>24</v>
      </c>
      <c r="H91" s="252">
        <f t="shared" si="2"/>
        <v>16</v>
      </c>
      <c r="I91" s="268"/>
      <c r="J91" s="269"/>
      <c r="K91" s="269"/>
      <c r="L91" s="271"/>
      <c r="M91" s="272"/>
      <c r="N91" s="269"/>
      <c r="O91" s="269"/>
      <c r="P91" s="269"/>
      <c r="Q91" s="269"/>
      <c r="R91" s="269"/>
      <c r="S91" s="269"/>
      <c r="T91" s="269"/>
      <c r="U91" s="269"/>
      <c r="V91" s="269"/>
      <c r="W91" s="271"/>
      <c r="X91" s="272"/>
      <c r="Y91" s="269"/>
      <c r="Z91" s="269"/>
      <c r="AA91" s="269"/>
      <c r="AB91" s="269"/>
      <c r="AC91" s="269"/>
      <c r="AD91" s="271"/>
      <c r="AE91" s="272"/>
      <c r="AF91" s="269"/>
      <c r="AG91" s="269"/>
      <c r="AH91" s="269"/>
      <c r="AI91" s="269"/>
      <c r="AJ91" s="269"/>
      <c r="AK91" s="269"/>
      <c r="AL91" s="269"/>
      <c r="AM91" s="269"/>
      <c r="AN91" s="270"/>
      <c r="AO91" s="183">
        <f t="shared" si="3"/>
        <v>22</v>
      </c>
      <c r="AP91"/>
      <c r="AS91" s="188"/>
    </row>
    <row r="92" spans="1:45" ht="12.75" customHeight="1">
      <c r="A92" s="3">
        <v>23</v>
      </c>
      <c r="B92" s="4" t="s">
        <v>221</v>
      </c>
      <c r="C92" s="159" t="s">
        <v>134</v>
      </c>
      <c r="D92" s="5" t="s">
        <v>217</v>
      </c>
      <c r="E92" s="265">
        <v>4</v>
      </c>
      <c r="F92" s="266">
        <v>6</v>
      </c>
      <c r="G92" s="267">
        <v>22</v>
      </c>
      <c r="H92" s="252">
        <f t="shared" si="2"/>
        <v>14.666666666666666</v>
      </c>
      <c r="I92" s="268"/>
      <c r="J92" s="269"/>
      <c r="K92" s="269"/>
      <c r="L92" s="271"/>
      <c r="M92" s="272"/>
      <c r="N92" s="269"/>
      <c r="O92" s="269"/>
      <c r="P92" s="269"/>
      <c r="Q92" s="269"/>
      <c r="R92" s="269"/>
      <c r="S92" s="269"/>
      <c r="T92" s="269"/>
      <c r="U92" s="269"/>
      <c r="V92" s="269"/>
      <c r="W92" s="271"/>
      <c r="X92" s="272"/>
      <c r="Y92" s="269"/>
      <c r="Z92" s="269"/>
      <c r="AA92" s="269"/>
      <c r="AB92" s="269"/>
      <c r="AC92" s="269"/>
      <c r="AD92" s="271"/>
      <c r="AE92" s="272"/>
      <c r="AF92" s="269"/>
      <c r="AG92" s="269"/>
      <c r="AH92" s="269"/>
      <c r="AI92" s="269"/>
      <c r="AJ92" s="269"/>
      <c r="AK92" s="269"/>
      <c r="AL92" s="269"/>
      <c r="AM92" s="269"/>
      <c r="AN92" s="270"/>
      <c r="AO92" s="183">
        <f t="shared" si="3"/>
        <v>24.666666666666664</v>
      </c>
      <c r="AP92"/>
      <c r="AS92" s="188"/>
    </row>
    <row r="93" spans="1:45" ht="12.75" customHeight="1">
      <c r="A93" s="3"/>
      <c r="B93" s="4" t="s">
        <v>221</v>
      </c>
      <c r="C93" s="159" t="s">
        <v>135</v>
      </c>
      <c r="D93" s="5" t="s">
        <v>218</v>
      </c>
      <c r="E93" s="265">
        <v>3</v>
      </c>
      <c r="F93" s="266">
        <v>6</v>
      </c>
      <c r="G93" s="267">
        <v>21</v>
      </c>
      <c r="H93" s="252">
        <f t="shared" si="2"/>
        <v>14</v>
      </c>
      <c r="I93" s="268"/>
      <c r="J93" s="269"/>
      <c r="K93" s="269"/>
      <c r="L93" s="271"/>
      <c r="M93" s="272"/>
      <c r="N93" s="269"/>
      <c r="O93" s="269"/>
      <c r="P93" s="269"/>
      <c r="Q93" s="269"/>
      <c r="R93" s="269"/>
      <c r="S93" s="269"/>
      <c r="T93" s="269"/>
      <c r="U93" s="269"/>
      <c r="V93" s="269"/>
      <c r="W93" s="271"/>
      <c r="X93" s="272"/>
      <c r="Y93" s="269"/>
      <c r="Z93" s="269"/>
      <c r="AA93" s="269"/>
      <c r="AB93" s="269"/>
      <c r="AC93" s="269"/>
      <c r="AD93" s="271"/>
      <c r="AE93" s="272"/>
      <c r="AF93" s="269"/>
      <c r="AG93" s="269"/>
      <c r="AH93" s="269"/>
      <c r="AI93" s="269"/>
      <c r="AJ93" s="269"/>
      <c r="AK93" s="269"/>
      <c r="AL93" s="269"/>
      <c r="AM93" s="269"/>
      <c r="AN93" s="270"/>
      <c r="AO93" s="183">
        <f t="shared" si="3"/>
        <v>23</v>
      </c>
      <c r="AP93"/>
      <c r="AS93" s="188"/>
    </row>
    <row r="94" spans="1:45" ht="12.75" customHeight="1">
      <c r="A94" s="3"/>
      <c r="B94" s="4" t="s">
        <v>221</v>
      </c>
      <c r="C94" s="159" t="s">
        <v>136</v>
      </c>
      <c r="D94" s="5" t="s">
        <v>219</v>
      </c>
      <c r="E94" s="286">
        <v>3</v>
      </c>
      <c r="F94" s="287">
        <v>6</v>
      </c>
      <c r="G94" s="288">
        <v>23</v>
      </c>
      <c r="H94" s="252">
        <f t="shared" si="2"/>
        <v>15.333333333333334</v>
      </c>
      <c r="I94" s="289"/>
      <c r="J94" s="290"/>
      <c r="K94" s="290"/>
      <c r="L94" s="291"/>
      <c r="M94" s="292"/>
      <c r="N94" s="290"/>
      <c r="O94" s="290"/>
      <c r="P94" s="290"/>
      <c r="Q94" s="290"/>
      <c r="R94" s="290"/>
      <c r="S94" s="290"/>
      <c r="T94" s="290"/>
      <c r="U94" s="290"/>
      <c r="V94" s="290"/>
      <c r="W94" s="291"/>
      <c r="X94" s="292"/>
      <c r="Y94" s="290"/>
      <c r="Z94" s="290"/>
      <c r="AA94" s="290"/>
      <c r="AB94" s="290"/>
      <c r="AC94" s="290"/>
      <c r="AD94" s="291"/>
      <c r="AE94" s="292"/>
      <c r="AF94" s="290"/>
      <c r="AG94" s="290"/>
      <c r="AH94" s="290"/>
      <c r="AI94" s="290"/>
      <c r="AJ94" s="290"/>
      <c r="AK94" s="290"/>
      <c r="AL94" s="290"/>
      <c r="AM94" s="290"/>
      <c r="AN94" s="293"/>
      <c r="AO94" s="183">
        <f t="shared" si="3"/>
        <v>24.333333333333336</v>
      </c>
      <c r="AP94"/>
      <c r="AS94" s="188"/>
    </row>
    <row r="95" spans="1:45" ht="12.75" customHeight="1">
      <c r="A95" s="3"/>
      <c r="B95" s="4" t="s">
        <v>221</v>
      </c>
      <c r="C95" s="159" t="s">
        <v>137</v>
      </c>
      <c r="D95" s="6" t="s">
        <v>220</v>
      </c>
      <c r="E95" s="294">
        <v>3</v>
      </c>
      <c r="F95" s="266">
        <v>6</v>
      </c>
      <c r="G95" s="295">
        <v>24</v>
      </c>
      <c r="H95" s="252">
        <f t="shared" si="2"/>
        <v>16</v>
      </c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  <c r="AO95" s="183">
        <f t="shared" si="3"/>
        <v>25</v>
      </c>
      <c r="AP95" s="24"/>
      <c r="AS95" s="9"/>
    </row>
    <row r="96" spans="1:42" ht="12.75" customHeight="1">
      <c r="A96" s="21">
        <v>24</v>
      </c>
      <c r="B96" s="22" t="s">
        <v>76</v>
      </c>
      <c r="C96" s="161" t="s">
        <v>138</v>
      </c>
      <c r="D96" s="23" t="s">
        <v>222</v>
      </c>
      <c r="E96" s="297">
        <v>4</v>
      </c>
      <c r="F96" s="266">
        <v>6.5</v>
      </c>
      <c r="G96" s="267">
        <v>16</v>
      </c>
      <c r="H96" s="252">
        <f t="shared" si="2"/>
        <v>10.666666666666666</v>
      </c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9"/>
      <c r="AO96" s="183">
        <f t="shared" si="3"/>
        <v>21.166666666666664</v>
      </c>
      <c r="AP96" s="24"/>
    </row>
    <row r="97" spans="1:42" ht="12.75" customHeight="1">
      <c r="A97" s="21"/>
      <c r="B97" s="22" t="s">
        <v>76</v>
      </c>
      <c r="C97" s="161" t="s">
        <v>139</v>
      </c>
      <c r="D97" s="23" t="s">
        <v>223</v>
      </c>
      <c r="E97" s="297">
        <v>6</v>
      </c>
      <c r="F97" s="266">
        <v>6.5</v>
      </c>
      <c r="G97" s="267">
        <v>16</v>
      </c>
      <c r="H97" s="252">
        <f t="shared" si="2"/>
        <v>10.666666666666666</v>
      </c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  <c r="AN97" s="299"/>
      <c r="AO97" s="183">
        <f t="shared" si="3"/>
        <v>23.166666666666664</v>
      </c>
      <c r="AP97" s="24"/>
    </row>
    <row r="98" spans="1:42" ht="12.75" customHeight="1">
      <c r="A98" s="21"/>
      <c r="B98" s="22" t="s">
        <v>76</v>
      </c>
      <c r="C98" s="161" t="s">
        <v>140</v>
      </c>
      <c r="D98" s="23" t="s">
        <v>224</v>
      </c>
      <c r="E98" s="297">
        <v>3</v>
      </c>
      <c r="F98" s="266">
        <v>6.5</v>
      </c>
      <c r="G98" s="267">
        <v>18</v>
      </c>
      <c r="H98" s="252">
        <f t="shared" si="2"/>
        <v>12</v>
      </c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8"/>
      <c r="AM98" s="298"/>
      <c r="AN98" s="299"/>
      <c r="AO98" s="183">
        <f t="shared" si="3"/>
        <v>21.5</v>
      </c>
      <c r="AP98" s="24"/>
    </row>
    <row r="99" spans="1:42" ht="12.75" customHeight="1">
      <c r="A99" s="21"/>
      <c r="B99" s="22" t="s">
        <v>76</v>
      </c>
      <c r="C99" s="161" t="s">
        <v>141</v>
      </c>
      <c r="D99" s="162" t="s">
        <v>225</v>
      </c>
      <c r="E99" s="297">
        <v>2</v>
      </c>
      <c r="F99" s="266">
        <v>6.5</v>
      </c>
      <c r="G99" s="267">
        <v>19</v>
      </c>
      <c r="H99" s="252">
        <f t="shared" si="2"/>
        <v>12.666666666666666</v>
      </c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  <c r="AN99" s="299"/>
      <c r="AO99" s="306">
        <f t="shared" si="3"/>
        <v>21.166666666666664</v>
      </c>
      <c r="AP99" s="24"/>
    </row>
    <row r="100" spans="40:42" ht="12">
      <c r="AN100" s="43"/>
      <c r="AO100" s="304"/>
      <c r="AP100" s="24"/>
    </row>
    <row r="101" spans="4:42" ht="12">
      <c r="D101" s="51" t="s">
        <v>238</v>
      </c>
      <c r="E101" s="42">
        <f>MAX(E4:E99)</f>
        <v>6</v>
      </c>
      <c r="F101" s="42">
        <f>MAX(F4:F99)</f>
        <v>9</v>
      </c>
      <c r="G101" s="42">
        <f>MAX(G4:G99)</f>
        <v>28</v>
      </c>
      <c r="H101" s="42">
        <f>MAX(H4:H99)</f>
        <v>18.666666666666668</v>
      </c>
      <c r="I101" s="41">
        <f aca="true" t="shared" si="4" ref="I101:AN101">MAX(I4:I94)</f>
        <v>0</v>
      </c>
      <c r="J101" s="41">
        <f t="shared" si="4"/>
        <v>0</v>
      </c>
      <c r="K101" s="41">
        <f t="shared" si="4"/>
        <v>0</v>
      </c>
      <c r="L101" s="41">
        <f t="shared" si="4"/>
        <v>0</v>
      </c>
      <c r="M101" s="41">
        <f t="shared" si="4"/>
        <v>0</v>
      </c>
      <c r="N101" s="41">
        <f t="shared" si="4"/>
        <v>0</v>
      </c>
      <c r="O101" s="41">
        <f t="shared" si="4"/>
        <v>0</v>
      </c>
      <c r="P101" s="41">
        <f t="shared" si="4"/>
        <v>0</v>
      </c>
      <c r="Q101" s="41">
        <f t="shared" si="4"/>
        <v>0</v>
      </c>
      <c r="R101" s="41">
        <f t="shared" si="4"/>
        <v>0</v>
      </c>
      <c r="S101" s="41">
        <f t="shared" si="4"/>
        <v>0</v>
      </c>
      <c r="T101" s="41">
        <f t="shared" si="4"/>
        <v>0</v>
      </c>
      <c r="U101" s="41">
        <f t="shared" si="4"/>
        <v>0</v>
      </c>
      <c r="V101" s="41">
        <f t="shared" si="4"/>
        <v>0</v>
      </c>
      <c r="W101" s="41">
        <f t="shared" si="4"/>
        <v>0</v>
      </c>
      <c r="X101" s="41">
        <f t="shared" si="4"/>
        <v>0</v>
      </c>
      <c r="Y101" s="41">
        <f t="shared" si="4"/>
        <v>0</v>
      </c>
      <c r="Z101" s="41">
        <f t="shared" si="4"/>
        <v>0</v>
      </c>
      <c r="AA101" s="41">
        <f t="shared" si="4"/>
        <v>0</v>
      </c>
      <c r="AB101" s="41">
        <f t="shared" si="4"/>
        <v>0</v>
      </c>
      <c r="AC101" s="41">
        <f t="shared" si="4"/>
        <v>0</v>
      </c>
      <c r="AD101" s="41">
        <f t="shared" si="4"/>
        <v>0</v>
      </c>
      <c r="AE101" s="41">
        <f t="shared" si="4"/>
        <v>0</v>
      </c>
      <c r="AF101" s="41">
        <f t="shared" si="4"/>
        <v>0</v>
      </c>
      <c r="AG101" s="41">
        <f t="shared" si="4"/>
        <v>0</v>
      </c>
      <c r="AH101" s="41">
        <f t="shared" si="4"/>
        <v>0</v>
      </c>
      <c r="AI101" s="41">
        <f t="shared" si="4"/>
        <v>0</v>
      </c>
      <c r="AJ101" s="41">
        <f t="shared" si="4"/>
        <v>0</v>
      </c>
      <c r="AK101" s="41">
        <f t="shared" si="4"/>
        <v>0</v>
      </c>
      <c r="AL101" s="41">
        <f t="shared" si="4"/>
        <v>0</v>
      </c>
      <c r="AM101" s="41">
        <f t="shared" si="4"/>
        <v>0</v>
      </c>
      <c r="AN101" s="41">
        <f t="shared" si="4"/>
        <v>0</v>
      </c>
      <c r="AO101" s="304">
        <f t="shared" si="3"/>
        <v>33.66666666666667</v>
      </c>
      <c r="AP101" s="24"/>
    </row>
    <row r="102" spans="4:42" ht="12">
      <c r="D102" s="51" t="s">
        <v>239</v>
      </c>
      <c r="E102" s="42">
        <f>MIN(E4:E99)</f>
        <v>0</v>
      </c>
      <c r="F102" s="42">
        <f>MIN(F4:F99)</f>
        <v>3</v>
      </c>
      <c r="G102" s="42">
        <f>MIN(G4:G99)</f>
        <v>5</v>
      </c>
      <c r="H102" s="42">
        <f>MIN(H4:H99)</f>
        <v>3.3333333333333335</v>
      </c>
      <c r="I102" s="41">
        <f aca="true" t="shared" si="5" ref="I102:AN102">MIN(I4:I94)</f>
        <v>0</v>
      </c>
      <c r="J102" s="41">
        <f t="shared" si="5"/>
        <v>0</v>
      </c>
      <c r="K102" s="41">
        <f t="shared" si="5"/>
        <v>0</v>
      </c>
      <c r="L102" s="41">
        <f t="shared" si="5"/>
        <v>0</v>
      </c>
      <c r="M102" s="41">
        <f t="shared" si="5"/>
        <v>0</v>
      </c>
      <c r="N102" s="41">
        <f t="shared" si="5"/>
        <v>0</v>
      </c>
      <c r="O102" s="41">
        <f t="shared" si="5"/>
        <v>0</v>
      </c>
      <c r="P102" s="41">
        <f t="shared" si="5"/>
        <v>0</v>
      </c>
      <c r="Q102" s="41">
        <f t="shared" si="5"/>
        <v>0</v>
      </c>
      <c r="R102" s="41">
        <f t="shared" si="5"/>
        <v>0</v>
      </c>
      <c r="S102" s="41">
        <f t="shared" si="5"/>
        <v>0</v>
      </c>
      <c r="T102" s="41">
        <f t="shared" si="5"/>
        <v>0</v>
      </c>
      <c r="U102" s="41">
        <f t="shared" si="5"/>
        <v>0</v>
      </c>
      <c r="V102" s="41">
        <f t="shared" si="5"/>
        <v>0</v>
      </c>
      <c r="W102" s="41">
        <f t="shared" si="5"/>
        <v>0</v>
      </c>
      <c r="X102" s="41">
        <f t="shared" si="5"/>
        <v>0</v>
      </c>
      <c r="Y102" s="41">
        <f t="shared" si="5"/>
        <v>0</v>
      </c>
      <c r="Z102" s="41">
        <f t="shared" si="5"/>
        <v>0</v>
      </c>
      <c r="AA102" s="41">
        <f t="shared" si="5"/>
        <v>0</v>
      </c>
      <c r="AB102" s="41">
        <f t="shared" si="5"/>
        <v>0</v>
      </c>
      <c r="AC102" s="41">
        <f t="shared" si="5"/>
        <v>0</v>
      </c>
      <c r="AD102" s="41">
        <f t="shared" si="5"/>
        <v>0</v>
      </c>
      <c r="AE102" s="41">
        <f t="shared" si="5"/>
        <v>0</v>
      </c>
      <c r="AF102" s="41">
        <f t="shared" si="5"/>
        <v>0</v>
      </c>
      <c r="AG102" s="41">
        <f t="shared" si="5"/>
        <v>0</v>
      </c>
      <c r="AH102" s="41">
        <f t="shared" si="5"/>
        <v>0</v>
      </c>
      <c r="AI102" s="41">
        <f t="shared" si="5"/>
        <v>0</v>
      </c>
      <c r="AJ102" s="41">
        <f t="shared" si="5"/>
        <v>0</v>
      </c>
      <c r="AK102" s="41">
        <f t="shared" si="5"/>
        <v>0</v>
      </c>
      <c r="AL102" s="41">
        <f t="shared" si="5"/>
        <v>0</v>
      </c>
      <c r="AM102" s="41">
        <f t="shared" si="5"/>
        <v>0</v>
      </c>
      <c r="AN102" s="41">
        <f t="shared" si="5"/>
        <v>0</v>
      </c>
      <c r="AO102" s="307">
        <f>MIN(AO4:AO99)</f>
        <v>7.333333333333334</v>
      </c>
      <c r="AP102" s="189"/>
    </row>
    <row r="103" spans="4:42" ht="12">
      <c r="D103" s="51" t="s">
        <v>240</v>
      </c>
      <c r="E103" s="42">
        <f>AVERAGE(E4:E99)</f>
        <v>2.8947368421052633</v>
      </c>
      <c r="F103" s="42">
        <f>AVERAGE(F4:F99)</f>
        <v>6.333333333333333</v>
      </c>
      <c r="G103" s="42">
        <f>AVERAGE(G4:G99)</f>
        <v>21.5625</v>
      </c>
      <c r="H103" s="42">
        <f>AVERAGE(H4:H99)</f>
        <v>14.375000000000009</v>
      </c>
      <c r="I103" s="42" t="e">
        <f aca="true" t="shared" si="6" ref="I103:AN103">AVERAGE(I4:I94)</f>
        <v>#DIV/0!</v>
      </c>
      <c r="J103" s="42" t="e">
        <f t="shared" si="6"/>
        <v>#DIV/0!</v>
      </c>
      <c r="K103" s="42" t="e">
        <f t="shared" si="6"/>
        <v>#DIV/0!</v>
      </c>
      <c r="L103" s="42" t="e">
        <f t="shared" si="6"/>
        <v>#DIV/0!</v>
      </c>
      <c r="M103" s="42" t="e">
        <f t="shared" si="6"/>
        <v>#DIV/0!</v>
      </c>
      <c r="N103" s="42" t="e">
        <f t="shared" si="6"/>
        <v>#DIV/0!</v>
      </c>
      <c r="O103" s="42" t="e">
        <f t="shared" si="6"/>
        <v>#DIV/0!</v>
      </c>
      <c r="P103" s="42" t="e">
        <f t="shared" si="6"/>
        <v>#DIV/0!</v>
      </c>
      <c r="Q103" s="42" t="e">
        <f t="shared" si="6"/>
        <v>#DIV/0!</v>
      </c>
      <c r="R103" s="42" t="e">
        <f t="shared" si="6"/>
        <v>#DIV/0!</v>
      </c>
      <c r="S103" s="42" t="e">
        <f t="shared" si="6"/>
        <v>#DIV/0!</v>
      </c>
      <c r="T103" s="42" t="e">
        <f t="shared" si="6"/>
        <v>#DIV/0!</v>
      </c>
      <c r="U103" s="42" t="e">
        <f t="shared" si="6"/>
        <v>#DIV/0!</v>
      </c>
      <c r="V103" s="42" t="e">
        <f t="shared" si="6"/>
        <v>#DIV/0!</v>
      </c>
      <c r="W103" s="42" t="e">
        <f t="shared" si="6"/>
        <v>#DIV/0!</v>
      </c>
      <c r="X103" s="42" t="e">
        <f t="shared" si="6"/>
        <v>#DIV/0!</v>
      </c>
      <c r="Y103" s="42" t="e">
        <f t="shared" si="6"/>
        <v>#DIV/0!</v>
      </c>
      <c r="Z103" s="42" t="e">
        <f t="shared" si="6"/>
        <v>#DIV/0!</v>
      </c>
      <c r="AA103" s="42" t="e">
        <f t="shared" si="6"/>
        <v>#DIV/0!</v>
      </c>
      <c r="AB103" s="42" t="e">
        <f t="shared" si="6"/>
        <v>#DIV/0!</v>
      </c>
      <c r="AC103" s="42" t="e">
        <f t="shared" si="6"/>
        <v>#DIV/0!</v>
      </c>
      <c r="AD103" s="42" t="e">
        <f t="shared" si="6"/>
        <v>#DIV/0!</v>
      </c>
      <c r="AE103" s="42" t="e">
        <f t="shared" si="6"/>
        <v>#DIV/0!</v>
      </c>
      <c r="AF103" s="42" t="e">
        <f t="shared" si="6"/>
        <v>#DIV/0!</v>
      </c>
      <c r="AG103" s="42" t="e">
        <f t="shared" si="6"/>
        <v>#DIV/0!</v>
      </c>
      <c r="AH103" s="42" t="e">
        <f t="shared" si="6"/>
        <v>#DIV/0!</v>
      </c>
      <c r="AI103" s="42" t="e">
        <f t="shared" si="6"/>
        <v>#DIV/0!</v>
      </c>
      <c r="AJ103" s="42" t="e">
        <f t="shared" si="6"/>
        <v>#DIV/0!</v>
      </c>
      <c r="AK103" s="42" t="e">
        <f t="shared" si="6"/>
        <v>#DIV/0!</v>
      </c>
      <c r="AL103" s="42" t="e">
        <f t="shared" si="6"/>
        <v>#DIV/0!</v>
      </c>
      <c r="AM103" s="42" t="e">
        <f t="shared" si="6"/>
        <v>#DIV/0!</v>
      </c>
      <c r="AN103" s="42" t="e">
        <f t="shared" si="6"/>
        <v>#DIV/0!</v>
      </c>
      <c r="AO103" s="42">
        <f>AVERAGE(AO4:AO99)</f>
        <v>23.572916666666657</v>
      </c>
      <c r="AP103" s="189"/>
    </row>
    <row r="104" ht="12">
      <c r="AP104" s="189"/>
    </row>
    <row r="105" ht="12">
      <c r="AP105" s="189"/>
    </row>
    <row r="106" ht="12">
      <c r="AP106" s="189"/>
    </row>
    <row r="107" ht="12">
      <c r="AP107" s="189"/>
    </row>
    <row r="108" ht="12">
      <c r="AP108" s="189"/>
    </row>
    <row r="109" ht="12">
      <c r="AP109" s="189"/>
    </row>
    <row r="110" ht="12">
      <c r="AP110" s="189"/>
    </row>
    <row r="111" ht="12">
      <c r="AP111" s="189"/>
    </row>
    <row r="112" ht="12">
      <c r="AP112" s="189"/>
    </row>
    <row r="113" ht="12">
      <c r="AP113" s="189"/>
    </row>
    <row r="114" ht="12">
      <c r="AP114" s="189"/>
    </row>
    <row r="115" ht="12">
      <c r="AP115" s="189"/>
    </row>
    <row r="116" ht="12">
      <c r="AP116" s="189"/>
    </row>
    <row r="117" ht="12">
      <c r="AP117" s="189"/>
    </row>
    <row r="118" ht="12">
      <c r="AP118" s="189"/>
    </row>
    <row r="119" ht="12">
      <c r="AP119" s="189"/>
    </row>
    <row r="120" ht="12">
      <c r="AP120" s="189"/>
    </row>
    <row r="121" ht="12">
      <c r="AP121" s="189"/>
    </row>
    <row r="122" ht="12">
      <c r="AP122" s="189"/>
    </row>
    <row r="123" ht="12">
      <c r="AP123" s="189"/>
    </row>
    <row r="124" ht="12">
      <c r="AP124" s="189"/>
    </row>
    <row r="125" ht="12">
      <c r="AP125" s="189"/>
    </row>
    <row r="126" ht="12">
      <c r="AP126" s="189"/>
    </row>
    <row r="127" ht="12">
      <c r="AP127" s="189"/>
    </row>
    <row r="128" ht="12">
      <c r="AP128" s="189"/>
    </row>
    <row r="129" ht="12">
      <c r="AP129" s="189"/>
    </row>
    <row r="130" ht="12">
      <c r="AP130" s="189"/>
    </row>
    <row r="131" ht="12">
      <c r="AP131" s="189"/>
    </row>
    <row r="132" ht="12">
      <c r="AP132" s="189"/>
    </row>
    <row r="133" ht="12">
      <c r="AP133" s="189"/>
    </row>
    <row r="134" ht="12">
      <c r="AP134" s="189"/>
    </row>
    <row r="135" ht="12">
      <c r="AP135" s="189"/>
    </row>
    <row r="136" ht="12">
      <c r="AP136" s="189"/>
    </row>
    <row r="137" ht="12">
      <c r="AP137" s="189"/>
    </row>
    <row r="138" ht="12">
      <c r="AP138" s="189"/>
    </row>
    <row r="139" ht="12">
      <c r="AP139" s="189"/>
    </row>
    <row r="140" ht="12">
      <c r="AP140" s="189"/>
    </row>
    <row r="141" ht="12">
      <c r="AP141" s="189"/>
    </row>
    <row r="142" ht="12">
      <c r="AP142" s="189"/>
    </row>
    <row r="143" ht="12">
      <c r="AP143" s="189"/>
    </row>
    <row r="144" ht="12">
      <c r="AP144" s="189"/>
    </row>
    <row r="145" ht="12">
      <c r="AP145" s="189"/>
    </row>
    <row r="146" ht="12">
      <c r="AP146" s="189"/>
    </row>
    <row r="147" ht="12">
      <c r="AP147" s="189"/>
    </row>
    <row r="148" ht="12">
      <c r="AP148" s="189"/>
    </row>
    <row r="149" ht="12">
      <c r="AP149" s="189"/>
    </row>
    <row r="150" ht="12">
      <c r="AP150" s="189"/>
    </row>
    <row r="151" ht="12">
      <c r="AP151" s="189"/>
    </row>
    <row r="152" ht="12">
      <c r="AP152" s="189"/>
    </row>
    <row r="153" ht="12">
      <c r="AP153" s="189"/>
    </row>
    <row r="154" ht="12">
      <c r="AP154" s="189"/>
    </row>
    <row r="155" ht="12">
      <c r="AP155" s="189"/>
    </row>
    <row r="156" ht="12">
      <c r="AP156" s="189"/>
    </row>
    <row r="157" ht="12">
      <c r="AP157" s="189"/>
    </row>
    <row r="158" ht="12">
      <c r="AP158" s="189"/>
    </row>
    <row r="159" ht="12">
      <c r="AP159" s="189"/>
    </row>
    <row r="160" ht="12">
      <c r="AP160" s="189"/>
    </row>
    <row r="161" ht="12">
      <c r="AP161" s="189"/>
    </row>
    <row r="162" ht="12">
      <c r="AP162" s="189"/>
    </row>
    <row r="163" ht="12">
      <c r="AP163" s="189"/>
    </row>
    <row r="164" ht="12">
      <c r="AP164" s="189"/>
    </row>
    <row r="165" ht="12">
      <c r="AP165" s="189"/>
    </row>
    <row r="166" ht="12">
      <c r="AP166" s="189"/>
    </row>
    <row r="167" ht="12">
      <c r="AP167" s="189"/>
    </row>
    <row r="168" ht="12">
      <c r="AP168" s="189"/>
    </row>
    <row r="169" ht="12">
      <c r="AP169" s="189"/>
    </row>
    <row r="170" ht="12">
      <c r="AP170" s="189"/>
    </row>
    <row r="171" ht="12">
      <c r="AP171" s="189"/>
    </row>
    <row r="172" ht="12">
      <c r="AP172" s="189"/>
    </row>
    <row r="173" ht="12">
      <c r="AP173" s="189"/>
    </row>
    <row r="174" ht="12">
      <c r="AP174" s="189"/>
    </row>
    <row r="175" ht="12">
      <c r="AP175" s="189"/>
    </row>
    <row r="176" ht="12">
      <c r="AP176" s="189"/>
    </row>
    <row r="177" ht="12">
      <c r="AP177" s="189"/>
    </row>
    <row r="178" ht="12">
      <c r="AP178" s="189"/>
    </row>
    <row r="179" ht="12">
      <c r="AP179" s="189"/>
    </row>
    <row r="180" ht="12">
      <c r="AP180" s="189"/>
    </row>
    <row r="181" ht="12">
      <c r="AP181" s="189"/>
    </row>
    <row r="182" ht="12">
      <c r="AP182" s="189"/>
    </row>
    <row r="183" ht="12">
      <c r="AP183" s="189"/>
    </row>
    <row r="184" ht="12">
      <c r="AP184" s="189"/>
    </row>
    <row r="185" ht="12">
      <c r="AP185" s="189"/>
    </row>
    <row r="186" ht="12">
      <c r="AP186" s="189"/>
    </row>
    <row r="187" ht="12">
      <c r="AP187" s="189"/>
    </row>
    <row r="188" ht="12">
      <c r="AP188" s="189"/>
    </row>
    <row r="189" ht="12">
      <c r="AP189" s="189"/>
    </row>
    <row r="190" ht="12">
      <c r="AP190" s="189"/>
    </row>
    <row r="191" ht="12">
      <c r="AP191" s="189"/>
    </row>
    <row r="192" ht="12">
      <c r="AP192" s="189"/>
    </row>
    <row r="193" ht="12">
      <c r="AP193" s="189"/>
    </row>
    <row r="194" ht="12">
      <c r="AP194" s="189"/>
    </row>
    <row r="195" ht="12">
      <c r="AP195" s="189"/>
    </row>
    <row r="196" ht="12">
      <c r="AP196" s="189"/>
    </row>
    <row r="197" ht="12">
      <c r="AP197" s="189"/>
    </row>
    <row r="198" ht="12">
      <c r="AP198" s="189"/>
    </row>
    <row r="199" ht="12">
      <c r="AP199" s="189"/>
    </row>
    <row r="200" ht="12">
      <c r="AP200" s="189"/>
    </row>
    <row r="201" ht="12">
      <c r="AP201" s="189"/>
    </row>
    <row r="202" ht="12">
      <c r="AP202" s="189"/>
    </row>
    <row r="203" ht="12">
      <c r="AP203" s="189"/>
    </row>
    <row r="204" ht="12">
      <c r="AP204" s="189"/>
    </row>
    <row r="205" ht="12">
      <c r="AP205" s="189"/>
    </row>
    <row r="206" ht="12">
      <c r="AP206" s="189"/>
    </row>
    <row r="207" ht="12">
      <c r="AP207" s="189"/>
    </row>
    <row r="208" ht="12">
      <c r="AP208" s="189"/>
    </row>
    <row r="209" ht="12">
      <c r="AP209" s="189"/>
    </row>
    <row r="210" ht="12">
      <c r="AP210" s="189"/>
    </row>
    <row r="211" ht="12">
      <c r="AP211" s="189"/>
    </row>
    <row r="212" ht="12">
      <c r="AP212" s="189"/>
    </row>
    <row r="213" ht="12">
      <c r="AP213" s="189"/>
    </row>
    <row r="214" ht="12">
      <c r="AP214" s="189"/>
    </row>
    <row r="215" ht="12">
      <c r="AP215" s="189"/>
    </row>
    <row r="216" ht="12">
      <c r="AP216" s="189"/>
    </row>
    <row r="217" ht="12">
      <c r="AP217" s="189"/>
    </row>
    <row r="218" ht="12">
      <c r="AP218" s="189"/>
    </row>
    <row r="219" ht="12">
      <c r="AP219" s="189"/>
    </row>
    <row r="220" ht="12">
      <c r="AP220" s="189"/>
    </row>
    <row r="221" ht="12">
      <c r="AP221" s="189"/>
    </row>
    <row r="222" ht="12">
      <c r="AP222" s="189"/>
    </row>
    <row r="223" ht="12">
      <c r="AP223" s="189"/>
    </row>
    <row r="224" ht="12">
      <c r="AP224" s="189"/>
    </row>
    <row r="225" ht="12">
      <c r="AP225" s="189"/>
    </row>
    <row r="226" ht="12">
      <c r="AP226" s="189"/>
    </row>
    <row r="227" ht="12">
      <c r="AP227" s="189"/>
    </row>
    <row r="228" ht="12">
      <c r="AP228" s="189"/>
    </row>
    <row r="229" ht="12">
      <c r="AP229" s="189"/>
    </row>
    <row r="230" ht="12">
      <c r="AP230" s="189"/>
    </row>
    <row r="231" ht="12">
      <c r="AP231" s="189"/>
    </row>
    <row r="232" ht="12">
      <c r="AP232" s="189"/>
    </row>
    <row r="233" ht="12">
      <c r="AP233" s="189"/>
    </row>
    <row r="234" ht="12">
      <c r="AP234" s="189"/>
    </row>
    <row r="235" ht="12">
      <c r="AP235" s="189"/>
    </row>
    <row r="236" ht="12">
      <c r="AP236" s="189"/>
    </row>
    <row r="237" ht="12">
      <c r="AP237" s="189"/>
    </row>
    <row r="238" ht="12">
      <c r="AP238" s="189"/>
    </row>
    <row r="239" ht="12">
      <c r="AP239" s="189"/>
    </row>
    <row r="240" ht="12">
      <c r="AP240" s="189"/>
    </row>
    <row r="241" ht="12">
      <c r="AP241" s="189"/>
    </row>
    <row r="242" ht="12">
      <c r="AP242" s="189"/>
    </row>
    <row r="243" ht="12">
      <c r="AP243" s="189"/>
    </row>
    <row r="244" ht="12">
      <c r="AP244" s="189"/>
    </row>
    <row r="245" ht="12">
      <c r="AP245" s="189"/>
    </row>
    <row r="246" ht="12">
      <c r="AP246" s="189"/>
    </row>
    <row r="247" ht="12">
      <c r="AP247" s="189"/>
    </row>
    <row r="248" ht="12">
      <c r="AP248" s="189"/>
    </row>
    <row r="249" ht="12">
      <c r="AP249" s="189"/>
    </row>
    <row r="250" ht="12">
      <c r="AP250" s="189"/>
    </row>
    <row r="251" ht="12">
      <c r="AP251" s="189"/>
    </row>
    <row r="252" ht="12">
      <c r="AP252" s="189"/>
    </row>
    <row r="253" ht="12">
      <c r="AP253" s="189"/>
    </row>
    <row r="254" ht="12">
      <c r="AP254" s="189"/>
    </row>
    <row r="255" ht="12">
      <c r="AP255" s="189"/>
    </row>
    <row r="256" ht="12">
      <c r="AP256" s="189"/>
    </row>
    <row r="257" ht="12">
      <c r="AP257" s="189"/>
    </row>
    <row r="258" ht="12">
      <c r="AP258" s="189"/>
    </row>
    <row r="259" ht="12">
      <c r="AP259" s="189"/>
    </row>
    <row r="260" ht="12">
      <c r="AP260" s="189"/>
    </row>
    <row r="261" ht="12">
      <c r="AP261" s="189"/>
    </row>
    <row r="262" ht="12">
      <c r="AP262" s="189"/>
    </row>
    <row r="263" ht="12">
      <c r="AP263" s="189"/>
    </row>
    <row r="264" ht="12">
      <c r="AP264" s="189"/>
    </row>
    <row r="265" ht="12">
      <c r="AP265" s="189"/>
    </row>
    <row r="266" ht="12">
      <c r="AP266" s="189"/>
    </row>
    <row r="267" ht="12">
      <c r="AP267" s="189"/>
    </row>
    <row r="268" ht="12">
      <c r="AP268" s="189"/>
    </row>
    <row r="269" ht="12">
      <c r="AP269" s="189"/>
    </row>
    <row r="270" ht="12">
      <c r="AP270" s="189"/>
    </row>
    <row r="271" ht="12">
      <c r="AP271" s="189"/>
    </row>
    <row r="272" ht="12">
      <c r="AP272" s="189"/>
    </row>
    <row r="273" ht="12">
      <c r="AP273" s="189"/>
    </row>
    <row r="274" ht="12">
      <c r="AP274" s="189"/>
    </row>
    <row r="275" ht="12">
      <c r="AP275" s="189"/>
    </row>
    <row r="276" ht="12">
      <c r="AP276" s="189"/>
    </row>
    <row r="277" ht="12">
      <c r="AP277" s="189"/>
    </row>
    <row r="278" ht="12">
      <c r="AP278" s="189"/>
    </row>
    <row r="279" ht="12">
      <c r="AP279" s="189"/>
    </row>
    <row r="280" ht="12">
      <c r="AP280" s="189"/>
    </row>
    <row r="281" ht="12">
      <c r="AP281" s="189"/>
    </row>
    <row r="282" ht="12">
      <c r="AP282" s="189"/>
    </row>
    <row r="283" ht="12">
      <c r="AP283" s="189"/>
    </row>
    <row r="284" ht="12">
      <c r="AP284" s="189"/>
    </row>
    <row r="285" ht="12">
      <c r="AP285" s="189"/>
    </row>
    <row r="286" ht="12">
      <c r="AP286" s="189"/>
    </row>
    <row r="287" ht="12">
      <c r="AP287" s="189"/>
    </row>
    <row r="288" ht="12">
      <c r="AP288" s="189"/>
    </row>
    <row r="289" ht="12">
      <c r="AP289" s="189"/>
    </row>
    <row r="290" ht="12">
      <c r="AP290" s="189"/>
    </row>
    <row r="291" ht="12">
      <c r="AP291" s="189"/>
    </row>
    <row r="292" ht="12">
      <c r="AP292" s="189"/>
    </row>
    <row r="293" ht="12">
      <c r="AP293" s="189"/>
    </row>
    <row r="294" ht="12">
      <c r="AP294" s="189"/>
    </row>
    <row r="295" ht="12">
      <c r="AP295" s="189"/>
    </row>
    <row r="296" ht="12">
      <c r="AP296" s="189"/>
    </row>
    <row r="297" ht="12">
      <c r="AP297" s="189"/>
    </row>
    <row r="298" ht="12">
      <c r="AP298" s="189"/>
    </row>
    <row r="299" ht="12">
      <c r="AP299" s="189"/>
    </row>
    <row r="300" ht="12">
      <c r="AP300" s="189"/>
    </row>
    <row r="301" ht="12">
      <c r="AP301" s="189"/>
    </row>
    <row r="302" ht="12">
      <c r="AP302" s="189"/>
    </row>
    <row r="303" ht="12">
      <c r="AP303" s="189"/>
    </row>
    <row r="304" ht="12">
      <c r="AP304" s="189"/>
    </row>
    <row r="305" ht="12">
      <c r="AP305" s="189"/>
    </row>
    <row r="306" ht="12">
      <c r="AP306" s="189"/>
    </row>
    <row r="307" ht="12">
      <c r="AP307" s="189"/>
    </row>
    <row r="308" ht="12">
      <c r="AP308" s="189"/>
    </row>
    <row r="309" ht="12">
      <c r="AP309" s="189"/>
    </row>
    <row r="310" ht="12">
      <c r="AP310" s="189"/>
    </row>
    <row r="311" ht="12">
      <c r="AP311" s="189"/>
    </row>
    <row r="312" ht="12">
      <c r="AP312" s="189"/>
    </row>
    <row r="313" ht="12">
      <c r="AP313" s="189"/>
    </row>
    <row r="314" ht="12">
      <c r="AP314" s="189"/>
    </row>
    <row r="315" ht="12">
      <c r="AP315" s="189"/>
    </row>
    <row r="316" ht="12">
      <c r="AP316" s="189"/>
    </row>
    <row r="317" ht="12">
      <c r="AP317" s="189"/>
    </row>
    <row r="318" ht="12">
      <c r="AP318" s="189"/>
    </row>
    <row r="319" ht="12">
      <c r="AP319" s="189"/>
    </row>
    <row r="320" ht="12">
      <c r="AP320" s="189"/>
    </row>
    <row r="321" ht="12">
      <c r="AP321" s="189"/>
    </row>
    <row r="322" ht="12">
      <c r="AP322" s="189"/>
    </row>
    <row r="323" ht="12">
      <c r="AP323" s="189"/>
    </row>
    <row r="324" ht="12">
      <c r="AP324" s="189"/>
    </row>
    <row r="325" ht="12">
      <c r="AP325" s="189"/>
    </row>
    <row r="326" ht="12">
      <c r="AP326" s="189"/>
    </row>
    <row r="327" ht="12">
      <c r="AP327" s="189"/>
    </row>
    <row r="328" ht="12">
      <c r="AP328" s="189"/>
    </row>
    <row r="329" ht="12">
      <c r="AP329" s="189"/>
    </row>
    <row r="330" ht="12">
      <c r="AP330" s="189"/>
    </row>
    <row r="331" ht="12">
      <c r="AP331" s="189"/>
    </row>
    <row r="332" ht="12">
      <c r="AP332" s="189"/>
    </row>
    <row r="333" ht="12">
      <c r="AP333" s="189"/>
    </row>
    <row r="334" ht="12">
      <c r="AP334" s="189"/>
    </row>
    <row r="335" ht="12">
      <c r="AP335" s="189"/>
    </row>
    <row r="336" ht="12">
      <c r="AP336" s="189"/>
    </row>
    <row r="337" ht="12">
      <c r="AP337" s="189"/>
    </row>
    <row r="338" ht="12">
      <c r="AP338" s="189"/>
    </row>
    <row r="339" ht="12">
      <c r="AP339" s="189"/>
    </row>
    <row r="340" ht="12">
      <c r="AP340" s="189"/>
    </row>
    <row r="341" ht="12">
      <c r="AP341" s="189"/>
    </row>
    <row r="342" ht="12">
      <c r="AP342" s="189"/>
    </row>
    <row r="343" ht="12">
      <c r="AP343" s="189"/>
    </row>
    <row r="344" ht="12">
      <c r="AP344" s="189"/>
    </row>
    <row r="345" ht="12">
      <c r="AP345" s="189"/>
    </row>
    <row r="346" ht="12">
      <c r="AP346" s="189"/>
    </row>
    <row r="347" ht="12">
      <c r="AP347" s="189"/>
    </row>
    <row r="348" ht="12">
      <c r="AP348" s="189"/>
    </row>
    <row r="349" ht="12">
      <c r="AP349" s="189"/>
    </row>
    <row r="350" ht="12">
      <c r="AP350" s="189"/>
    </row>
    <row r="351" ht="12">
      <c r="AP351" s="189"/>
    </row>
    <row r="352" ht="12">
      <c r="AP352" s="189"/>
    </row>
    <row r="353" ht="12">
      <c r="AP353" s="189"/>
    </row>
    <row r="354" ht="12">
      <c r="AP354" s="189"/>
    </row>
    <row r="355" ht="12">
      <c r="AP355" s="189"/>
    </row>
    <row r="356" ht="12">
      <c r="AP356" s="189"/>
    </row>
    <row r="357" ht="12">
      <c r="AP357" s="189"/>
    </row>
    <row r="358" ht="12">
      <c r="AP358" s="189"/>
    </row>
    <row r="359" ht="12">
      <c r="AP359" s="189"/>
    </row>
    <row r="360" ht="12">
      <c r="AP360" s="189"/>
    </row>
    <row r="361" ht="12">
      <c r="AP361" s="189"/>
    </row>
    <row r="362" ht="12">
      <c r="AP362" s="189"/>
    </row>
    <row r="363" ht="12">
      <c r="AP363" s="189"/>
    </row>
    <row r="364" ht="12">
      <c r="AP364" s="189"/>
    </row>
    <row r="365" ht="12">
      <c r="AP365" s="189"/>
    </row>
    <row r="366" ht="12">
      <c r="AP366" s="189"/>
    </row>
    <row r="367" ht="12">
      <c r="AP367" s="189"/>
    </row>
    <row r="368" ht="12">
      <c r="AP368" s="189"/>
    </row>
    <row r="369" ht="12">
      <c r="AP369" s="189"/>
    </row>
    <row r="370" ht="12">
      <c r="AP370" s="189"/>
    </row>
    <row r="371" ht="12">
      <c r="AP371" s="189"/>
    </row>
    <row r="372" ht="12">
      <c r="AP372" s="189"/>
    </row>
    <row r="373" ht="12">
      <c r="AP373" s="189"/>
    </row>
    <row r="374" ht="12">
      <c r="AP374" s="189"/>
    </row>
    <row r="375" ht="12">
      <c r="AP375" s="189"/>
    </row>
    <row r="376" ht="12">
      <c r="AP376" s="189"/>
    </row>
    <row r="377" ht="12">
      <c r="AP377" s="189"/>
    </row>
    <row r="378" ht="12">
      <c r="AP378" s="189"/>
    </row>
    <row r="379" ht="12">
      <c r="AP379" s="189"/>
    </row>
    <row r="380" ht="12">
      <c r="AP380" s="189"/>
    </row>
    <row r="381" ht="12">
      <c r="AP381" s="189"/>
    </row>
    <row r="382" ht="12">
      <c r="AP382" s="189"/>
    </row>
    <row r="383" ht="12">
      <c r="AP383" s="189"/>
    </row>
    <row r="384" ht="12">
      <c r="AP384" s="189"/>
    </row>
    <row r="385" ht="12">
      <c r="AP385" s="189"/>
    </row>
    <row r="386" ht="12">
      <c r="AP386" s="189"/>
    </row>
    <row r="387" ht="12">
      <c r="AP387" s="189"/>
    </row>
    <row r="388" ht="12">
      <c r="AP388" s="189"/>
    </row>
    <row r="389" ht="12">
      <c r="AP389" s="189"/>
    </row>
    <row r="390" ht="12">
      <c r="AP390" s="189"/>
    </row>
    <row r="391" ht="12">
      <c r="AP391" s="189"/>
    </row>
    <row r="392" ht="12">
      <c r="AP392" s="189"/>
    </row>
    <row r="393" ht="12">
      <c r="AP393" s="189"/>
    </row>
    <row r="394" ht="12">
      <c r="AP394" s="189"/>
    </row>
    <row r="395" ht="12">
      <c r="AP395" s="189"/>
    </row>
    <row r="396" ht="12">
      <c r="AP396" s="189"/>
    </row>
    <row r="397" ht="12">
      <c r="AP397" s="189"/>
    </row>
    <row r="398" ht="12">
      <c r="AP398" s="189"/>
    </row>
    <row r="399" ht="12">
      <c r="AP399" s="189"/>
    </row>
    <row r="400" ht="12">
      <c r="AP400" s="189"/>
    </row>
    <row r="401" ht="12">
      <c r="AP401" s="189"/>
    </row>
    <row r="402" ht="12">
      <c r="AP402" s="189"/>
    </row>
    <row r="403" ht="12">
      <c r="AP403" s="189"/>
    </row>
    <row r="404" ht="12">
      <c r="AP404" s="189"/>
    </row>
    <row r="405" ht="12">
      <c r="AP405" s="189"/>
    </row>
    <row r="406" ht="12">
      <c r="AP406" s="189"/>
    </row>
    <row r="407" ht="12">
      <c r="AP407" s="189"/>
    </row>
    <row r="408" ht="12">
      <c r="AP408" s="189"/>
    </row>
    <row r="409" ht="12">
      <c r="AP409" s="189"/>
    </row>
    <row r="410" ht="12">
      <c r="AP410" s="189"/>
    </row>
    <row r="411" ht="12">
      <c r="AP411" s="189"/>
    </row>
    <row r="412" ht="12">
      <c r="AP412" s="189"/>
    </row>
    <row r="413" ht="12">
      <c r="AP413" s="189"/>
    </row>
    <row r="414" ht="12">
      <c r="AP414" s="189"/>
    </row>
    <row r="415" ht="12">
      <c r="AP415" s="189"/>
    </row>
    <row r="416" ht="12">
      <c r="AP416" s="189"/>
    </row>
    <row r="417" ht="12">
      <c r="AP417" s="189"/>
    </row>
    <row r="418" ht="12">
      <c r="AP418" s="189"/>
    </row>
    <row r="419" ht="12">
      <c r="AP419" s="189"/>
    </row>
    <row r="420" ht="12">
      <c r="AP420" s="189"/>
    </row>
    <row r="421" ht="12">
      <c r="AP421" s="189"/>
    </row>
    <row r="422" ht="12">
      <c r="AP422" s="189"/>
    </row>
    <row r="423" ht="12">
      <c r="AP423" s="189"/>
    </row>
    <row r="424" ht="12">
      <c r="AP424" s="189"/>
    </row>
    <row r="425" ht="12">
      <c r="AP425" s="189"/>
    </row>
    <row r="426" ht="12">
      <c r="AP426" s="189"/>
    </row>
    <row r="427" ht="12">
      <c r="AP427" s="189"/>
    </row>
    <row r="428" ht="12">
      <c r="AP428" s="189"/>
    </row>
    <row r="429" ht="12">
      <c r="AP429" s="189"/>
    </row>
    <row r="430" ht="12">
      <c r="AP430" s="189"/>
    </row>
    <row r="431" ht="12">
      <c r="AP431" s="189"/>
    </row>
    <row r="432" ht="12">
      <c r="AP432" s="189"/>
    </row>
    <row r="433" ht="12">
      <c r="AP433" s="189"/>
    </row>
    <row r="434" ht="12">
      <c r="AP434" s="189"/>
    </row>
    <row r="435" ht="12">
      <c r="AP435" s="189"/>
    </row>
    <row r="436" ht="12">
      <c r="AP436" s="189"/>
    </row>
    <row r="437" ht="12">
      <c r="AP437" s="189"/>
    </row>
    <row r="438" ht="12">
      <c r="AP438" s="189"/>
    </row>
    <row r="439" ht="12">
      <c r="AP439" s="189"/>
    </row>
    <row r="440" ht="12">
      <c r="AP440" s="189"/>
    </row>
    <row r="441" ht="12">
      <c r="AP441" s="189"/>
    </row>
    <row r="442" ht="12">
      <c r="AP442" s="189"/>
    </row>
    <row r="443" ht="12">
      <c r="AP443" s="189"/>
    </row>
    <row r="444" ht="12">
      <c r="AP444" s="189"/>
    </row>
    <row r="445" ht="12">
      <c r="AP445" s="189"/>
    </row>
    <row r="446" ht="12">
      <c r="AP446" s="189"/>
    </row>
    <row r="447" ht="12">
      <c r="AP447" s="189"/>
    </row>
    <row r="448" ht="12">
      <c r="AP448" s="189"/>
    </row>
    <row r="449" ht="12">
      <c r="AP449" s="189"/>
    </row>
    <row r="450" ht="12">
      <c r="AP450" s="189"/>
    </row>
    <row r="451" ht="12">
      <c r="AP451" s="189"/>
    </row>
    <row r="452" ht="12">
      <c r="AP452" s="189"/>
    </row>
    <row r="453" ht="12">
      <c r="AP453" s="189"/>
    </row>
    <row r="454" ht="12">
      <c r="AP454" s="189"/>
    </row>
    <row r="455" ht="12">
      <c r="AP455" s="189"/>
    </row>
    <row r="456" ht="12">
      <c r="AP456" s="189"/>
    </row>
    <row r="457" ht="12">
      <c r="AP457" s="189"/>
    </row>
    <row r="458" ht="12">
      <c r="AP458" s="189"/>
    </row>
    <row r="459" ht="12">
      <c r="AP459" s="189"/>
    </row>
    <row r="460" ht="12">
      <c r="AP460" s="189"/>
    </row>
    <row r="461" ht="12">
      <c r="AP461" s="189"/>
    </row>
    <row r="462" ht="12">
      <c r="AP462" s="189"/>
    </row>
    <row r="463" ht="12">
      <c r="AP463" s="189"/>
    </row>
    <row r="464" ht="12">
      <c r="AP464" s="189"/>
    </row>
    <row r="465" ht="12">
      <c r="AP465" s="189"/>
    </row>
    <row r="466" ht="12">
      <c r="AP466" s="189"/>
    </row>
    <row r="467" ht="12">
      <c r="AP467" s="189"/>
    </row>
    <row r="468" ht="12">
      <c r="AP468" s="189"/>
    </row>
    <row r="469" ht="12">
      <c r="AP469" s="189"/>
    </row>
    <row r="470" ht="12">
      <c r="AP470" s="189"/>
    </row>
    <row r="471" ht="12">
      <c r="AP471" s="189"/>
    </row>
    <row r="472" ht="12">
      <c r="AP472" s="189"/>
    </row>
    <row r="473" ht="12">
      <c r="AP473" s="189"/>
    </row>
    <row r="474" ht="12">
      <c r="AP474" s="189"/>
    </row>
    <row r="475" ht="12">
      <c r="AP475" s="189"/>
    </row>
    <row r="476" ht="12">
      <c r="AP476" s="189"/>
    </row>
    <row r="477" ht="12">
      <c r="AP477" s="189"/>
    </row>
    <row r="478" ht="12">
      <c r="AP478" s="189"/>
    </row>
    <row r="479" ht="12">
      <c r="AP479" s="189"/>
    </row>
    <row r="480" ht="12">
      <c r="AP480" s="189"/>
    </row>
    <row r="481" ht="12">
      <c r="AP481" s="189"/>
    </row>
    <row r="482" ht="12">
      <c r="AP482" s="189"/>
    </row>
    <row r="483" ht="12">
      <c r="AP483" s="189"/>
    </row>
    <row r="484" ht="12">
      <c r="AP484" s="189"/>
    </row>
    <row r="485" ht="12">
      <c r="AP485" s="189"/>
    </row>
    <row r="486" ht="12">
      <c r="AP486" s="189"/>
    </row>
    <row r="487" ht="12">
      <c r="AP487" s="189"/>
    </row>
    <row r="488" ht="12">
      <c r="AP488" s="189"/>
    </row>
    <row r="489" ht="12">
      <c r="AP489" s="189"/>
    </row>
    <row r="490" ht="12">
      <c r="AP490" s="189"/>
    </row>
    <row r="491" ht="12">
      <c r="AP491" s="189"/>
    </row>
    <row r="492" ht="12">
      <c r="AP492" s="189"/>
    </row>
    <row r="493" ht="12">
      <c r="AP493" s="189"/>
    </row>
    <row r="494" ht="12">
      <c r="AP494" s="189"/>
    </row>
    <row r="495" ht="12">
      <c r="AP495" s="189"/>
    </row>
    <row r="496" ht="12">
      <c r="AP496" s="189"/>
    </row>
    <row r="497" ht="12">
      <c r="AP497" s="189"/>
    </row>
    <row r="498" ht="12">
      <c r="AP498" s="189"/>
    </row>
    <row r="499" ht="12">
      <c r="AP499" s="189"/>
    </row>
    <row r="500" ht="12">
      <c r="AP500" s="189"/>
    </row>
    <row r="501" ht="12">
      <c r="AP501" s="189"/>
    </row>
    <row r="502" ht="12">
      <c r="AP502" s="189"/>
    </row>
    <row r="503" ht="12">
      <c r="AP503" s="189"/>
    </row>
    <row r="504" ht="12">
      <c r="AP504" s="189"/>
    </row>
    <row r="505" ht="12">
      <c r="AP505" s="189"/>
    </row>
    <row r="506" ht="12">
      <c r="AP506" s="189"/>
    </row>
    <row r="507" ht="12">
      <c r="AP507" s="189"/>
    </row>
    <row r="508" ht="12">
      <c r="AP508" s="189"/>
    </row>
    <row r="509" ht="12">
      <c r="AP509" s="189"/>
    </row>
    <row r="510" ht="12">
      <c r="AP510" s="189"/>
    </row>
    <row r="511" ht="12">
      <c r="AP511" s="189"/>
    </row>
    <row r="512" ht="12">
      <c r="AP512" s="189"/>
    </row>
    <row r="513" ht="12">
      <c r="AP513" s="189"/>
    </row>
    <row r="514" ht="12">
      <c r="AP514" s="189"/>
    </row>
    <row r="515" ht="12">
      <c r="AP515" s="189"/>
    </row>
    <row r="516" ht="12">
      <c r="AP516" s="189"/>
    </row>
    <row r="517" ht="12">
      <c r="AP517" s="189"/>
    </row>
    <row r="518" ht="12">
      <c r="AP518" s="189"/>
    </row>
    <row r="519" ht="12">
      <c r="AP519" s="189"/>
    </row>
    <row r="520" ht="12">
      <c r="AP520" s="189"/>
    </row>
    <row r="521" ht="12">
      <c r="AP521" s="189"/>
    </row>
    <row r="522" ht="12">
      <c r="AP522" s="189"/>
    </row>
    <row r="523" ht="12">
      <c r="AP523" s="189"/>
    </row>
    <row r="524" ht="12">
      <c r="AP524" s="189"/>
    </row>
    <row r="525" ht="12">
      <c r="AP525" s="189"/>
    </row>
    <row r="526" ht="12">
      <c r="AP526" s="189"/>
    </row>
    <row r="527" ht="12">
      <c r="AP527" s="189"/>
    </row>
    <row r="528" ht="12">
      <c r="AP528" s="189"/>
    </row>
    <row r="529" ht="12">
      <c r="AP529" s="189"/>
    </row>
    <row r="530" ht="12">
      <c r="AP530" s="189"/>
    </row>
    <row r="531" ht="12">
      <c r="AP531" s="189"/>
    </row>
    <row r="532" ht="12">
      <c r="AP532" s="189"/>
    </row>
    <row r="533" ht="12">
      <c r="AP533" s="189"/>
    </row>
    <row r="534" ht="12">
      <c r="AP534" s="189"/>
    </row>
    <row r="535" ht="12">
      <c r="AP535" s="189"/>
    </row>
    <row r="536" ht="12">
      <c r="AP536" s="189"/>
    </row>
    <row r="537" ht="12">
      <c r="AP537" s="189"/>
    </row>
    <row r="538" ht="12">
      <c r="AP538" s="189"/>
    </row>
    <row r="539" ht="12">
      <c r="AP539" s="189"/>
    </row>
    <row r="540" ht="12">
      <c r="AP540" s="189"/>
    </row>
    <row r="541" ht="12">
      <c r="AP541" s="189"/>
    </row>
    <row r="542" ht="12">
      <c r="AP542" s="189"/>
    </row>
    <row r="543" ht="12">
      <c r="AP543" s="189"/>
    </row>
    <row r="544" ht="12">
      <c r="AP544" s="189"/>
    </row>
    <row r="545" ht="12">
      <c r="AP545" s="189"/>
    </row>
    <row r="546" ht="12">
      <c r="AP546" s="189"/>
    </row>
    <row r="547" ht="12">
      <c r="AP547" s="189"/>
    </row>
    <row r="548" ht="12">
      <c r="AP548" s="189"/>
    </row>
    <row r="549" ht="12">
      <c r="AP549" s="189"/>
    </row>
    <row r="550" ht="12">
      <c r="AP550" s="189"/>
    </row>
    <row r="551" ht="12">
      <c r="AP551" s="189"/>
    </row>
    <row r="552" ht="12">
      <c r="AP552" s="189"/>
    </row>
    <row r="553" ht="12">
      <c r="AP553" s="189"/>
    </row>
    <row r="554" ht="12">
      <c r="AP554" s="189"/>
    </row>
    <row r="555" ht="12">
      <c r="AP555" s="189"/>
    </row>
    <row r="556" ht="12">
      <c r="AP556" s="189"/>
    </row>
    <row r="557" ht="12">
      <c r="AP557" s="189"/>
    </row>
    <row r="558" ht="12">
      <c r="AP558" s="189"/>
    </row>
    <row r="559" ht="12">
      <c r="AP559" s="189"/>
    </row>
    <row r="560" ht="12">
      <c r="AP560" s="189"/>
    </row>
    <row r="561" ht="12">
      <c r="AP561" s="189"/>
    </row>
    <row r="562" ht="12">
      <c r="AP562" s="189"/>
    </row>
    <row r="563" ht="12">
      <c r="AP563" s="189"/>
    </row>
    <row r="564" ht="12">
      <c r="AP564" s="189"/>
    </row>
    <row r="565" ht="12">
      <c r="AP565" s="189"/>
    </row>
    <row r="566" ht="12">
      <c r="AP566" s="189"/>
    </row>
    <row r="567" ht="12">
      <c r="AP567" s="189"/>
    </row>
    <row r="568" ht="12">
      <c r="AP568" s="189"/>
    </row>
    <row r="569" ht="12">
      <c r="AP569" s="189"/>
    </row>
    <row r="570" ht="12">
      <c r="AP570" s="189"/>
    </row>
    <row r="571" ht="12">
      <c r="AP571" s="189"/>
    </row>
    <row r="572" ht="12">
      <c r="AP572" s="189"/>
    </row>
    <row r="573" ht="12">
      <c r="AP573" s="189"/>
    </row>
    <row r="574" ht="12">
      <c r="AP574" s="189"/>
    </row>
    <row r="575" ht="12">
      <c r="AP575" s="189"/>
    </row>
    <row r="576" ht="12">
      <c r="AP576" s="189"/>
    </row>
    <row r="577" ht="12">
      <c r="AP577" s="189"/>
    </row>
    <row r="578" ht="12">
      <c r="AP578" s="189"/>
    </row>
    <row r="579" ht="12">
      <c r="AP579" s="189"/>
    </row>
    <row r="580" ht="12">
      <c r="AP580" s="189"/>
    </row>
    <row r="581" ht="12">
      <c r="AP581" s="189"/>
    </row>
    <row r="582" ht="12">
      <c r="AP582" s="189"/>
    </row>
    <row r="583" ht="12">
      <c r="AP583" s="189"/>
    </row>
    <row r="584" ht="12">
      <c r="AP584" s="189"/>
    </row>
    <row r="585" ht="12">
      <c r="AP585" s="189"/>
    </row>
    <row r="586" ht="12">
      <c r="AP586" s="189"/>
    </row>
    <row r="587" ht="12">
      <c r="AP587" s="189"/>
    </row>
    <row r="588" ht="12">
      <c r="AP588" s="189"/>
    </row>
    <row r="589" ht="12">
      <c r="AP589" s="189"/>
    </row>
    <row r="590" ht="12">
      <c r="AP590" s="189"/>
    </row>
    <row r="591" ht="12">
      <c r="AP591" s="189"/>
    </row>
    <row r="592" ht="12">
      <c r="AP592" s="189"/>
    </row>
    <row r="593" ht="12">
      <c r="AP593" s="189"/>
    </row>
    <row r="594" ht="12">
      <c r="AP594" s="189"/>
    </row>
    <row r="595" ht="12">
      <c r="AP595" s="189"/>
    </row>
    <row r="596" ht="12">
      <c r="AP596" s="189"/>
    </row>
    <row r="597" ht="12">
      <c r="AP597" s="189"/>
    </row>
    <row r="598" ht="12">
      <c r="AP598" s="189"/>
    </row>
    <row r="599" ht="12">
      <c r="AP599" s="189"/>
    </row>
    <row r="600" ht="12">
      <c r="AP600" s="189"/>
    </row>
    <row r="601" ht="12">
      <c r="AP601" s="189"/>
    </row>
    <row r="602" ht="12">
      <c r="AP602" s="189"/>
    </row>
    <row r="603" ht="12">
      <c r="AP603" s="189"/>
    </row>
    <row r="604" ht="12">
      <c r="AP604" s="189"/>
    </row>
    <row r="605" ht="12">
      <c r="AP605" s="189"/>
    </row>
    <row r="606" ht="12">
      <c r="AP606" s="189"/>
    </row>
    <row r="607" ht="12">
      <c r="AP607" s="189"/>
    </row>
    <row r="608" ht="12">
      <c r="AP608" s="189"/>
    </row>
    <row r="609" ht="12">
      <c r="AP609" s="189"/>
    </row>
    <row r="610" ht="12">
      <c r="AP610" s="189"/>
    </row>
    <row r="611" ht="12">
      <c r="AP611" s="189"/>
    </row>
    <row r="612" ht="12">
      <c r="AP612" s="189"/>
    </row>
    <row r="613" ht="12">
      <c r="AP613" s="189"/>
    </row>
    <row r="614" ht="12">
      <c r="AP614" s="189"/>
    </row>
    <row r="615" ht="12">
      <c r="AP615" s="189"/>
    </row>
    <row r="616" ht="12">
      <c r="AP616" s="189"/>
    </row>
    <row r="617" ht="12">
      <c r="AP617" s="189"/>
    </row>
    <row r="618" ht="12">
      <c r="AP618" s="189"/>
    </row>
    <row r="619" ht="12">
      <c r="AP619" s="189"/>
    </row>
    <row r="620" ht="12">
      <c r="AP620" s="189"/>
    </row>
    <row r="621" ht="12">
      <c r="AP621" s="189"/>
    </row>
    <row r="622" ht="12">
      <c r="AP622" s="189"/>
    </row>
    <row r="623" ht="12">
      <c r="AP623" s="189"/>
    </row>
    <row r="624" ht="12">
      <c r="AP624" s="189"/>
    </row>
    <row r="625" ht="12">
      <c r="AP625" s="189"/>
    </row>
    <row r="626" ht="12">
      <c r="AP626" s="189"/>
    </row>
    <row r="627" ht="12">
      <c r="AP627" s="189"/>
    </row>
    <row r="628" ht="12">
      <c r="AP628" s="189"/>
    </row>
    <row r="629" ht="12">
      <c r="AP629" s="189"/>
    </row>
    <row r="630" ht="12">
      <c r="AP630" s="189"/>
    </row>
    <row r="631" ht="12">
      <c r="AP631" s="189"/>
    </row>
    <row r="632" ht="12">
      <c r="AP632" s="189"/>
    </row>
    <row r="633" ht="12">
      <c r="AP633" s="189"/>
    </row>
    <row r="634" ht="12">
      <c r="AP634" s="189"/>
    </row>
    <row r="635" ht="12">
      <c r="AP635" s="189"/>
    </row>
    <row r="636" ht="12">
      <c r="AP636" s="189"/>
    </row>
    <row r="637" ht="12">
      <c r="AP637" s="189"/>
    </row>
    <row r="638" ht="12">
      <c r="AP638" s="189"/>
    </row>
    <row r="639" ht="12">
      <c r="AP639" s="189"/>
    </row>
    <row r="640" ht="12">
      <c r="AP640" s="189"/>
    </row>
    <row r="641" ht="12">
      <c r="AP641" s="189"/>
    </row>
    <row r="642" ht="12">
      <c r="AP642" s="189"/>
    </row>
    <row r="643" ht="12">
      <c r="AP643" s="189"/>
    </row>
    <row r="644" ht="12">
      <c r="AP644" s="189"/>
    </row>
    <row r="645" ht="12">
      <c r="AP645" s="189"/>
    </row>
    <row r="646" ht="12">
      <c r="AP646" s="189"/>
    </row>
    <row r="647" ht="12">
      <c r="AP647" s="189"/>
    </row>
    <row r="648" ht="12">
      <c r="AP648" s="189"/>
    </row>
    <row r="649" ht="12">
      <c r="AP649" s="189"/>
    </row>
    <row r="650" ht="12">
      <c r="AP650" s="189"/>
    </row>
    <row r="651" ht="12">
      <c r="AP651" s="189"/>
    </row>
    <row r="652" ht="12">
      <c r="AP652" s="189"/>
    </row>
    <row r="653" ht="12">
      <c r="AP653" s="189"/>
    </row>
    <row r="654" ht="12">
      <c r="AP654" s="189"/>
    </row>
    <row r="655" ht="12">
      <c r="AP655" s="189"/>
    </row>
    <row r="656" ht="12">
      <c r="AP656" s="189"/>
    </row>
    <row r="657" ht="12">
      <c r="AP657" s="189"/>
    </row>
    <row r="658" ht="12">
      <c r="AP658" s="189"/>
    </row>
    <row r="659" ht="12">
      <c r="AP659" s="189"/>
    </row>
    <row r="660" ht="12">
      <c r="AP660" s="189"/>
    </row>
    <row r="661" ht="12">
      <c r="AP661" s="189"/>
    </row>
    <row r="662" ht="12">
      <c r="AP662" s="189"/>
    </row>
    <row r="663" ht="12">
      <c r="AP663" s="189"/>
    </row>
    <row r="664" ht="12">
      <c r="AP664" s="189"/>
    </row>
    <row r="665" ht="12">
      <c r="AP665" s="189"/>
    </row>
    <row r="666" ht="12">
      <c r="AP666" s="189"/>
    </row>
    <row r="667" ht="12">
      <c r="AP667" s="189"/>
    </row>
    <row r="668" ht="12">
      <c r="AP668" s="189"/>
    </row>
    <row r="669" ht="12">
      <c r="AP669" s="189"/>
    </row>
    <row r="670" ht="12">
      <c r="AP670" s="189"/>
    </row>
    <row r="671" ht="12">
      <c r="AP671" s="189"/>
    </row>
    <row r="672" ht="12">
      <c r="AP672" s="189"/>
    </row>
    <row r="673" ht="12">
      <c r="AP673" s="189"/>
    </row>
    <row r="674" ht="12">
      <c r="AP674" s="189"/>
    </row>
    <row r="675" ht="12">
      <c r="AP675" s="189"/>
    </row>
    <row r="676" ht="12">
      <c r="AP676" s="189"/>
    </row>
    <row r="677" ht="12">
      <c r="AP677" s="189"/>
    </row>
    <row r="678" ht="12">
      <c r="AP678" s="189"/>
    </row>
    <row r="679" ht="12">
      <c r="AP679" s="189"/>
    </row>
    <row r="680" ht="12">
      <c r="AP680" s="189"/>
    </row>
    <row r="681" ht="12">
      <c r="AP681" s="189"/>
    </row>
    <row r="682" ht="12">
      <c r="AP682" s="189"/>
    </row>
    <row r="683" ht="12">
      <c r="AP683" s="189"/>
    </row>
    <row r="684" ht="12">
      <c r="AP684" s="189"/>
    </row>
    <row r="685" ht="12">
      <c r="AP685" s="189"/>
    </row>
    <row r="686" ht="12">
      <c r="AP686" s="189"/>
    </row>
    <row r="687" ht="12">
      <c r="AP687" s="189"/>
    </row>
    <row r="688" ht="12">
      <c r="AP688" s="189"/>
    </row>
    <row r="689" ht="12">
      <c r="AP689" s="189"/>
    </row>
    <row r="690" ht="12">
      <c r="AP690" s="189"/>
    </row>
    <row r="691" ht="12">
      <c r="AP691" s="189"/>
    </row>
    <row r="692" ht="12">
      <c r="AP692" s="189"/>
    </row>
    <row r="693" ht="12">
      <c r="AP693" s="189"/>
    </row>
    <row r="694" ht="12">
      <c r="AP694" s="189"/>
    </row>
    <row r="695" ht="12">
      <c r="AP695" s="189"/>
    </row>
    <row r="696" ht="12">
      <c r="AP696" s="189"/>
    </row>
    <row r="697" ht="12">
      <c r="AP697" s="189"/>
    </row>
    <row r="698" ht="12">
      <c r="AP698" s="189"/>
    </row>
    <row r="699" ht="12">
      <c r="AP699" s="189"/>
    </row>
    <row r="700" ht="12">
      <c r="AP700" s="189"/>
    </row>
    <row r="701" ht="12">
      <c r="AP701" s="189"/>
    </row>
    <row r="702" ht="12">
      <c r="AP702" s="189"/>
    </row>
    <row r="703" ht="12">
      <c r="AP703" s="189"/>
    </row>
    <row r="704" ht="12">
      <c r="AP704" s="189"/>
    </row>
    <row r="705" ht="12">
      <c r="AP705" s="189"/>
    </row>
    <row r="706" ht="12">
      <c r="AP706" s="189"/>
    </row>
    <row r="707" ht="12">
      <c r="AP707" s="189"/>
    </row>
    <row r="708" ht="12">
      <c r="AP708" s="189"/>
    </row>
    <row r="709" ht="12">
      <c r="AP709" s="189"/>
    </row>
    <row r="710" ht="12">
      <c r="AP710" s="189"/>
    </row>
    <row r="711" ht="12">
      <c r="AP711" s="189"/>
    </row>
    <row r="712" ht="12">
      <c r="AP712" s="189"/>
    </row>
    <row r="713" ht="12">
      <c r="AP713" s="189"/>
    </row>
    <row r="714" ht="12">
      <c r="AP714" s="189"/>
    </row>
    <row r="715" ht="12">
      <c r="AP715" s="189"/>
    </row>
    <row r="716" ht="12">
      <c r="AP716" s="189"/>
    </row>
    <row r="717" ht="12">
      <c r="AP717" s="189"/>
    </row>
    <row r="718" ht="12">
      <c r="AP718" s="189"/>
    </row>
    <row r="719" ht="12">
      <c r="AP719" s="189"/>
    </row>
    <row r="720" ht="12">
      <c r="AP720" s="189"/>
    </row>
    <row r="721" ht="12">
      <c r="AP721" s="189"/>
    </row>
    <row r="722" ht="12">
      <c r="AP722" s="189"/>
    </row>
    <row r="723" ht="12">
      <c r="AP723" s="189"/>
    </row>
    <row r="724" ht="12">
      <c r="AP724" s="189"/>
    </row>
    <row r="725" ht="12">
      <c r="AP725" s="189"/>
    </row>
    <row r="726" ht="12">
      <c r="AP726" s="189"/>
    </row>
    <row r="727" ht="12">
      <c r="AP727" s="189"/>
    </row>
    <row r="728" ht="12">
      <c r="AP728" s="189"/>
    </row>
    <row r="729" ht="12">
      <c r="AP729" s="189"/>
    </row>
    <row r="730" ht="12">
      <c r="AP730" s="189"/>
    </row>
    <row r="731" ht="12">
      <c r="AP731" s="189"/>
    </row>
    <row r="732" ht="12">
      <c r="AP732" s="189"/>
    </row>
    <row r="733" ht="12">
      <c r="AP733" s="189"/>
    </row>
    <row r="734" ht="12">
      <c r="AP734" s="189"/>
    </row>
    <row r="735" ht="12">
      <c r="AP735" s="189"/>
    </row>
    <row r="736" ht="12">
      <c r="AP736" s="189"/>
    </row>
    <row r="737" ht="12">
      <c r="AP737" s="189"/>
    </row>
    <row r="738" ht="12">
      <c r="AP738" s="189"/>
    </row>
    <row r="739" ht="12">
      <c r="AP739" s="189"/>
    </row>
    <row r="740" ht="12">
      <c r="AP740" s="189"/>
    </row>
    <row r="741" ht="12">
      <c r="AP741" s="189"/>
    </row>
    <row r="742" ht="12">
      <c r="AP742" s="189"/>
    </row>
    <row r="743" ht="12">
      <c r="AP743" s="189"/>
    </row>
    <row r="744" ht="12">
      <c r="AP744" s="189"/>
    </row>
    <row r="745" ht="12">
      <c r="AP745" s="189"/>
    </row>
    <row r="746" ht="12">
      <c r="AP746" s="189"/>
    </row>
    <row r="747" ht="12">
      <c r="AP747" s="189"/>
    </row>
    <row r="748" ht="12">
      <c r="AP748" s="189"/>
    </row>
    <row r="749" ht="12">
      <c r="AP749" s="189"/>
    </row>
    <row r="750" ht="12">
      <c r="AP750" s="189"/>
    </row>
    <row r="751" ht="12">
      <c r="AP751" s="189"/>
    </row>
    <row r="752" ht="12">
      <c r="AP752" s="189"/>
    </row>
    <row r="753" ht="12">
      <c r="AP753" s="189"/>
    </row>
    <row r="754" ht="12">
      <c r="AP754" s="189"/>
    </row>
    <row r="755" ht="12">
      <c r="AP755" s="189"/>
    </row>
    <row r="756" ht="12">
      <c r="AP756" s="189"/>
    </row>
    <row r="757" ht="12">
      <c r="AP757" s="189"/>
    </row>
    <row r="758" ht="12">
      <c r="AP758" s="189"/>
    </row>
    <row r="759" ht="12">
      <c r="AP759" s="189"/>
    </row>
    <row r="760" ht="12">
      <c r="AP760" s="189"/>
    </row>
    <row r="761" ht="12">
      <c r="AP761" s="189"/>
    </row>
    <row r="762" ht="12">
      <c r="AP762" s="189"/>
    </row>
    <row r="763" ht="12">
      <c r="AP763" s="189"/>
    </row>
    <row r="764" ht="12">
      <c r="AP764" s="189"/>
    </row>
    <row r="765" ht="12">
      <c r="AP765" s="189"/>
    </row>
    <row r="766" ht="12">
      <c r="AP766" s="189"/>
    </row>
    <row r="767" ht="12">
      <c r="AP767" s="189"/>
    </row>
    <row r="768" ht="12">
      <c r="AP768" s="189"/>
    </row>
    <row r="769" ht="12">
      <c r="AP769" s="189"/>
    </row>
    <row r="770" ht="12">
      <c r="AP770" s="189"/>
    </row>
    <row r="771" ht="12">
      <c r="AP771" s="189"/>
    </row>
    <row r="772" ht="12">
      <c r="AP772" s="189"/>
    </row>
    <row r="773" ht="12">
      <c r="AP773" s="189"/>
    </row>
    <row r="774" ht="12">
      <c r="AP774" s="189"/>
    </row>
    <row r="775" ht="12">
      <c r="AP775" s="189"/>
    </row>
    <row r="776" ht="12">
      <c r="AP776" s="189"/>
    </row>
    <row r="777" ht="12">
      <c r="AP777" s="189"/>
    </row>
    <row r="778" ht="12">
      <c r="AP778" s="189"/>
    </row>
    <row r="779" ht="12">
      <c r="AP779" s="189"/>
    </row>
    <row r="780" ht="12">
      <c r="AP780" s="189"/>
    </row>
    <row r="781" ht="12">
      <c r="AP781" s="189"/>
    </row>
    <row r="782" ht="12">
      <c r="AP782" s="189"/>
    </row>
    <row r="783" ht="12">
      <c r="AP783" s="189"/>
    </row>
    <row r="784" ht="12">
      <c r="AP784" s="189"/>
    </row>
    <row r="785" ht="12">
      <c r="AP785" s="189"/>
    </row>
    <row r="786" ht="12">
      <c r="AP786" s="189"/>
    </row>
    <row r="787" ht="12">
      <c r="AP787" s="189"/>
    </row>
    <row r="788" ht="12">
      <c r="AP788" s="189"/>
    </row>
    <row r="789" ht="12">
      <c r="AP789" s="189"/>
    </row>
    <row r="790" ht="12">
      <c r="AP790" s="189"/>
    </row>
    <row r="791" ht="12">
      <c r="AP791" s="189"/>
    </row>
    <row r="792" ht="12">
      <c r="AP792" s="189"/>
    </row>
    <row r="793" ht="12">
      <c r="AP793" s="189"/>
    </row>
    <row r="794" ht="12">
      <c r="AP794" s="189"/>
    </row>
    <row r="795" ht="12">
      <c r="AP795" s="189"/>
    </row>
    <row r="796" ht="12">
      <c r="AP796" s="189"/>
    </row>
    <row r="797" ht="12">
      <c r="AP797" s="189"/>
    </row>
    <row r="798" ht="12">
      <c r="AP798" s="189"/>
    </row>
    <row r="799" ht="12">
      <c r="AP799" s="189"/>
    </row>
    <row r="800" ht="12">
      <c r="AP800" s="189"/>
    </row>
    <row r="801" ht="12">
      <c r="AP801" s="189"/>
    </row>
    <row r="802" ht="12">
      <c r="AP802" s="189"/>
    </row>
    <row r="803" ht="12">
      <c r="AP803" s="189"/>
    </row>
    <row r="804" ht="12">
      <c r="AP804" s="189"/>
    </row>
    <row r="805" ht="12">
      <c r="AP805" s="189"/>
    </row>
    <row r="806" ht="12">
      <c r="AP806" s="189"/>
    </row>
    <row r="807" ht="12">
      <c r="AP807" s="189"/>
    </row>
    <row r="808" ht="12">
      <c r="AP808" s="189"/>
    </row>
    <row r="809" ht="12">
      <c r="AP809" s="189"/>
    </row>
    <row r="810" ht="12">
      <c r="AP810" s="189"/>
    </row>
    <row r="811" ht="12">
      <c r="AP811" s="189"/>
    </row>
    <row r="812" ht="12">
      <c r="AP812" s="189"/>
    </row>
    <row r="813" ht="12">
      <c r="AP813" s="189"/>
    </row>
    <row r="814" ht="12">
      <c r="AP814" s="189"/>
    </row>
    <row r="815" ht="12">
      <c r="AP815" s="189"/>
    </row>
    <row r="816" ht="12">
      <c r="AP816" s="189"/>
    </row>
    <row r="817" ht="12">
      <c r="AP817" s="189"/>
    </row>
    <row r="818" ht="12">
      <c r="AP818" s="189"/>
    </row>
    <row r="819" ht="12">
      <c r="AP819" s="189"/>
    </row>
    <row r="820" ht="12">
      <c r="AP820" s="189"/>
    </row>
    <row r="821" ht="12">
      <c r="AP821" s="189"/>
    </row>
    <row r="822" ht="12">
      <c r="AP822" s="189"/>
    </row>
    <row r="823" ht="12">
      <c r="AP823" s="189"/>
    </row>
    <row r="824" ht="12">
      <c r="AP824" s="189"/>
    </row>
    <row r="825" ht="12">
      <c r="AP825" s="189"/>
    </row>
    <row r="826" ht="12">
      <c r="AP826" s="189"/>
    </row>
    <row r="827" ht="12">
      <c r="AP827" s="189"/>
    </row>
    <row r="828" ht="12">
      <c r="AP828" s="189"/>
    </row>
    <row r="829" ht="12">
      <c r="AP829" s="189"/>
    </row>
    <row r="830" ht="12">
      <c r="AP830" s="189"/>
    </row>
    <row r="831" ht="12">
      <c r="AP831" s="189"/>
    </row>
    <row r="832" ht="12">
      <c r="AP832" s="189"/>
    </row>
    <row r="833" ht="12">
      <c r="AP833" s="189"/>
    </row>
    <row r="834" ht="12">
      <c r="AP834" s="189"/>
    </row>
    <row r="835" ht="12">
      <c r="AP835" s="189"/>
    </row>
    <row r="836" ht="12">
      <c r="AP836" s="189"/>
    </row>
    <row r="837" ht="12">
      <c r="AP837" s="189"/>
    </row>
    <row r="838" ht="12">
      <c r="AP838" s="189"/>
    </row>
    <row r="839" ht="12">
      <c r="AP839" s="189"/>
    </row>
    <row r="840" ht="12">
      <c r="AP840" s="189"/>
    </row>
    <row r="841" ht="12">
      <c r="AP841" s="189"/>
    </row>
    <row r="842" ht="12">
      <c r="AP842" s="189"/>
    </row>
    <row r="843" ht="12">
      <c r="AP843" s="189"/>
    </row>
    <row r="844" ht="12">
      <c r="AP844" s="189"/>
    </row>
    <row r="845" ht="12">
      <c r="AP845" s="189"/>
    </row>
    <row r="846" ht="12">
      <c r="AP846" s="189"/>
    </row>
    <row r="847" ht="12">
      <c r="AP847" s="189"/>
    </row>
    <row r="848" ht="12">
      <c r="AP848" s="189"/>
    </row>
    <row r="849" ht="12">
      <c r="AP849" s="189"/>
    </row>
    <row r="850" ht="12">
      <c r="AP850" s="189"/>
    </row>
    <row r="851" ht="12">
      <c r="AP851" s="189"/>
    </row>
    <row r="852" ht="12">
      <c r="AP852" s="189"/>
    </row>
    <row r="853" ht="12">
      <c r="AP853" s="189"/>
    </row>
    <row r="854" ht="12">
      <c r="AP854" s="189"/>
    </row>
    <row r="855" ht="12">
      <c r="AP855" s="189"/>
    </row>
    <row r="856" ht="12">
      <c r="AP856" s="189"/>
    </row>
    <row r="857" ht="12">
      <c r="AP857" s="189"/>
    </row>
    <row r="858" ht="12">
      <c r="AP858" s="189"/>
    </row>
    <row r="859" ht="12">
      <c r="AP859" s="189"/>
    </row>
    <row r="860" ht="12">
      <c r="AP860" s="189"/>
    </row>
    <row r="861" ht="12">
      <c r="AP861" s="189"/>
    </row>
    <row r="862" ht="12">
      <c r="AP862" s="189"/>
    </row>
    <row r="863" ht="12">
      <c r="AP863" s="189"/>
    </row>
    <row r="864" ht="12">
      <c r="AP864" s="189"/>
    </row>
    <row r="865" ht="12">
      <c r="AP865" s="189"/>
    </row>
    <row r="866" ht="12">
      <c r="AP866" s="189"/>
    </row>
    <row r="867" ht="12">
      <c r="AP867" s="189"/>
    </row>
    <row r="868" ht="12">
      <c r="AP868" s="189"/>
    </row>
    <row r="869" ht="12">
      <c r="AP869" s="189"/>
    </row>
    <row r="870" ht="12">
      <c r="AP870" s="189"/>
    </row>
    <row r="871" ht="12">
      <c r="AP871" s="189"/>
    </row>
    <row r="872" ht="12">
      <c r="AP872" s="189"/>
    </row>
    <row r="873" ht="12">
      <c r="AP873" s="189"/>
    </row>
    <row r="874" ht="12">
      <c r="AP874" s="189"/>
    </row>
    <row r="875" ht="12">
      <c r="AP875" s="189"/>
    </row>
    <row r="876" ht="12">
      <c r="AP876" s="189"/>
    </row>
    <row r="877" ht="12">
      <c r="AP877" s="189"/>
    </row>
    <row r="878" ht="12">
      <c r="AP878" s="189"/>
    </row>
    <row r="879" ht="12">
      <c r="AP879" s="189"/>
    </row>
    <row r="880" ht="12">
      <c r="AP880" s="189"/>
    </row>
    <row r="881" ht="12">
      <c r="AP881" s="189"/>
    </row>
    <row r="882" ht="12">
      <c r="AP882" s="189"/>
    </row>
    <row r="883" ht="12">
      <c r="AP883" s="189"/>
    </row>
    <row r="884" ht="12">
      <c r="AP884" s="189"/>
    </row>
    <row r="885" ht="12">
      <c r="AP885" s="189"/>
    </row>
    <row r="886" ht="12">
      <c r="AP886" s="189"/>
    </row>
    <row r="887" ht="12">
      <c r="AP887" s="189"/>
    </row>
    <row r="888" ht="12">
      <c r="AP888" s="189"/>
    </row>
    <row r="889" ht="12">
      <c r="AP889" s="189"/>
    </row>
    <row r="890" ht="12">
      <c r="AP890" s="189"/>
    </row>
    <row r="891" ht="12">
      <c r="AP891" s="189"/>
    </row>
    <row r="892" ht="12">
      <c r="AP892" s="189"/>
    </row>
    <row r="893" ht="12">
      <c r="AP893" s="189"/>
    </row>
    <row r="894" ht="12">
      <c r="AP894" s="189"/>
    </row>
    <row r="895" ht="12">
      <c r="AP895" s="189"/>
    </row>
    <row r="896" ht="12">
      <c r="AP896" s="189"/>
    </row>
    <row r="897" ht="12">
      <c r="AP897" s="189"/>
    </row>
    <row r="898" ht="12">
      <c r="AP898" s="189"/>
    </row>
    <row r="899" ht="12">
      <c r="AP899" s="189"/>
    </row>
    <row r="900" ht="12">
      <c r="AP900" s="189"/>
    </row>
    <row r="901" ht="12">
      <c r="AP901" s="189"/>
    </row>
    <row r="902" ht="12">
      <c r="AP902" s="189"/>
    </row>
    <row r="903" ht="12">
      <c r="AP903" s="189"/>
    </row>
    <row r="904" ht="12">
      <c r="AP904" s="189"/>
    </row>
    <row r="905" ht="12">
      <c r="AP905" s="189"/>
    </row>
    <row r="906" ht="12">
      <c r="AP906" s="189"/>
    </row>
    <row r="907" ht="12">
      <c r="AP907" s="189"/>
    </row>
    <row r="908" ht="12">
      <c r="AP908" s="189"/>
    </row>
    <row r="909" ht="12">
      <c r="AP909" s="189"/>
    </row>
    <row r="910" ht="12">
      <c r="AP910" s="189"/>
    </row>
    <row r="911" ht="12">
      <c r="AP911" s="189"/>
    </row>
    <row r="912" ht="12">
      <c r="AP912" s="189"/>
    </row>
    <row r="913" ht="12">
      <c r="AP913" s="189"/>
    </row>
    <row r="914" ht="12">
      <c r="AP914" s="189"/>
    </row>
    <row r="915" ht="12">
      <c r="AP915" s="189"/>
    </row>
    <row r="916" ht="12">
      <c r="AP916" s="189"/>
    </row>
    <row r="917" ht="12">
      <c r="AP917" s="189"/>
    </row>
    <row r="918" ht="12">
      <c r="AP918" s="189"/>
    </row>
    <row r="919" ht="12">
      <c r="AP919" s="189"/>
    </row>
    <row r="920" ht="12">
      <c r="AP920" s="189"/>
    </row>
    <row r="921" ht="12">
      <c r="AP921" s="189"/>
    </row>
    <row r="922" ht="12">
      <c r="AP922" s="189"/>
    </row>
    <row r="923" ht="12">
      <c r="AP923" s="189"/>
    </row>
    <row r="924" ht="12">
      <c r="AP924" s="189"/>
    </row>
    <row r="925" ht="12">
      <c r="AP925" s="189"/>
    </row>
    <row r="926" ht="12">
      <c r="AP926" s="189"/>
    </row>
    <row r="927" ht="12">
      <c r="AP927" s="18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BF105"/>
  <sheetViews>
    <sheetView zoomScale="125" zoomScaleNormal="125" workbookViewId="0" topLeftCell="A1">
      <pane xSplit="4" ySplit="3" topLeftCell="M5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J92" sqref="AJ92"/>
    </sheetView>
  </sheetViews>
  <sheetFormatPr defaultColWidth="8.8515625" defaultRowHeight="12.75"/>
  <cols>
    <col min="1" max="1" width="3.28125" style="27" customWidth="1"/>
    <col min="2" max="2" width="17.00390625" style="27" customWidth="1"/>
    <col min="3" max="3" width="9.8515625" style="27" customWidth="1"/>
    <col min="4" max="4" width="39.421875" style="27" customWidth="1"/>
    <col min="5" max="5" width="9.28125" style="27" customWidth="1"/>
    <col min="6" max="6" width="9.28125" style="186" customWidth="1"/>
    <col min="7" max="36" width="4.7109375" style="27" customWidth="1"/>
    <col min="37" max="37" width="8.8515625" style="27" customWidth="1"/>
    <col min="38" max="38" width="8.8515625" style="49" customWidth="1"/>
    <col min="39" max="16384" width="8.8515625" style="27" customWidth="1"/>
  </cols>
  <sheetData>
    <row r="1" spans="1:37" ht="12.75" customHeight="1">
      <c r="A1" s="247" t="s">
        <v>158</v>
      </c>
      <c r="B1" s="248"/>
      <c r="C1" s="28"/>
      <c r="E1" s="23"/>
      <c r="F1" s="88"/>
      <c r="G1" s="48"/>
      <c r="O1" s="43"/>
      <c r="AJ1" s="23"/>
      <c r="AK1" s="48"/>
    </row>
    <row r="2" spans="1:52" ht="12.75" customHeight="1">
      <c r="A2" s="82"/>
      <c r="B2" s="28" t="s">
        <v>116</v>
      </c>
      <c r="C2" s="29" t="s">
        <v>230</v>
      </c>
      <c r="D2" s="80" t="s">
        <v>54</v>
      </c>
      <c r="E2" s="77">
        <v>30</v>
      </c>
      <c r="F2" s="300">
        <v>20</v>
      </c>
      <c r="G2" s="78">
        <v>1</v>
      </c>
      <c r="H2" s="17">
        <v>2</v>
      </c>
      <c r="I2" s="17">
        <v>3</v>
      </c>
      <c r="J2" s="17">
        <v>4</v>
      </c>
      <c r="K2" s="17">
        <v>5</v>
      </c>
      <c r="L2" s="17">
        <v>6</v>
      </c>
      <c r="M2" s="17">
        <v>7</v>
      </c>
      <c r="N2" s="17">
        <v>8</v>
      </c>
      <c r="O2" s="79">
        <v>9</v>
      </c>
      <c r="P2" s="17">
        <v>10</v>
      </c>
      <c r="Q2" s="17">
        <v>11</v>
      </c>
      <c r="R2" s="17">
        <v>12</v>
      </c>
      <c r="S2" s="17">
        <v>13</v>
      </c>
      <c r="T2" s="17">
        <v>14</v>
      </c>
      <c r="U2" s="17">
        <v>15</v>
      </c>
      <c r="V2" s="17">
        <v>16</v>
      </c>
      <c r="W2" s="17">
        <v>17</v>
      </c>
      <c r="X2" s="17">
        <v>18</v>
      </c>
      <c r="Y2" s="17">
        <v>19</v>
      </c>
      <c r="Z2" s="17">
        <v>20</v>
      </c>
      <c r="AA2" s="17">
        <v>21</v>
      </c>
      <c r="AB2" s="17">
        <v>22</v>
      </c>
      <c r="AC2" s="17">
        <v>23</v>
      </c>
      <c r="AD2" s="17">
        <v>24</v>
      </c>
      <c r="AE2" s="17">
        <v>25</v>
      </c>
      <c r="AF2" s="17">
        <v>26</v>
      </c>
      <c r="AG2" s="17">
        <v>27</v>
      </c>
      <c r="AH2" s="17">
        <v>28</v>
      </c>
      <c r="AI2" s="17">
        <v>29</v>
      </c>
      <c r="AJ2" s="61">
        <v>30</v>
      </c>
      <c r="AK2" s="47"/>
      <c r="AL2" s="127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</row>
    <row r="3" spans="1:58" s="56" customFormat="1" ht="12.75" customHeight="1" thickBot="1">
      <c r="A3" s="114"/>
      <c r="B3" s="31"/>
      <c r="C3" s="31"/>
      <c r="D3" s="115"/>
      <c r="E3" s="116"/>
      <c r="F3" s="301"/>
      <c r="G3" s="66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117"/>
      <c r="AK3" s="66"/>
      <c r="AL3" s="128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E3" s="55"/>
      <c r="BF3" s="55"/>
    </row>
    <row r="4" spans="1:58" s="108" customFormat="1" ht="12.75" customHeight="1" thickTop="1">
      <c r="A4" s="106">
        <v>1</v>
      </c>
      <c r="B4" s="107" t="s">
        <v>117</v>
      </c>
      <c r="C4" s="158" t="s">
        <v>226</v>
      </c>
      <c r="D4" s="108" t="s">
        <v>89</v>
      </c>
      <c r="E4" s="7">
        <f>SUM(G4:AJ4)</f>
        <v>21</v>
      </c>
      <c r="F4" s="302">
        <f>E4/30*20</f>
        <v>14</v>
      </c>
      <c r="G4" s="112">
        <v>1</v>
      </c>
      <c r="H4" s="108">
        <v>1</v>
      </c>
      <c r="I4" s="108">
        <v>0</v>
      </c>
      <c r="J4" s="108">
        <v>1</v>
      </c>
      <c r="K4" s="108">
        <v>0</v>
      </c>
      <c r="L4" s="108">
        <v>0</v>
      </c>
      <c r="M4" s="108">
        <v>1</v>
      </c>
      <c r="N4" s="108">
        <v>1</v>
      </c>
      <c r="O4" s="108">
        <v>1</v>
      </c>
      <c r="P4" s="108">
        <v>1</v>
      </c>
      <c r="Q4" s="108">
        <v>0</v>
      </c>
      <c r="R4" s="108">
        <v>1</v>
      </c>
      <c r="S4" s="108">
        <v>0</v>
      </c>
      <c r="T4" s="108">
        <v>0</v>
      </c>
      <c r="U4" s="108">
        <v>1</v>
      </c>
      <c r="V4" s="108">
        <v>1</v>
      </c>
      <c r="W4" s="108">
        <v>1</v>
      </c>
      <c r="X4" s="108">
        <v>1</v>
      </c>
      <c r="Y4" s="108">
        <v>1</v>
      </c>
      <c r="Z4" s="108">
        <v>0</v>
      </c>
      <c r="AA4" s="108">
        <v>0</v>
      </c>
      <c r="AB4" s="108">
        <v>1</v>
      </c>
      <c r="AC4" s="108">
        <v>1</v>
      </c>
      <c r="AD4" s="108">
        <v>1</v>
      </c>
      <c r="AE4" s="108">
        <v>0</v>
      </c>
      <c r="AF4" s="108">
        <v>1</v>
      </c>
      <c r="AG4" s="108">
        <v>1</v>
      </c>
      <c r="AH4" s="108">
        <v>1</v>
      </c>
      <c r="AI4" s="108">
        <v>1</v>
      </c>
      <c r="AJ4" s="109">
        <v>1</v>
      </c>
      <c r="AK4" s="112"/>
      <c r="AL4" s="184"/>
      <c r="BE4" s="185"/>
      <c r="BF4" s="185"/>
    </row>
    <row r="5" spans="1:58" s="5" customFormat="1" ht="12.75" customHeight="1">
      <c r="A5" s="3"/>
      <c r="B5" s="4" t="s">
        <v>117</v>
      </c>
      <c r="C5" s="159" t="s">
        <v>227</v>
      </c>
      <c r="D5" s="5" t="s">
        <v>90</v>
      </c>
      <c r="E5" s="7">
        <f aca="true" t="shared" si="0" ref="E5:E68">SUM(G5:AJ5)</f>
        <v>27</v>
      </c>
      <c r="F5" s="300">
        <f aca="true" t="shared" si="1" ref="F5:F67">E5/30*20</f>
        <v>18</v>
      </c>
      <c r="G5" s="25">
        <v>0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0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0</v>
      </c>
      <c r="AF5" s="5">
        <v>1</v>
      </c>
      <c r="AG5" s="5">
        <v>1</v>
      </c>
      <c r="AH5" s="5">
        <v>1</v>
      </c>
      <c r="AI5" s="5">
        <v>1</v>
      </c>
      <c r="AJ5" s="6">
        <v>1</v>
      </c>
      <c r="AK5" s="25"/>
      <c r="AL5" s="151"/>
      <c r="BE5" s="149"/>
      <c r="BF5" s="149"/>
    </row>
    <row r="6" spans="1:58" s="5" customFormat="1" ht="12.75" customHeight="1">
      <c r="A6" s="3"/>
      <c r="B6" s="4" t="s">
        <v>117</v>
      </c>
      <c r="C6" s="159" t="s">
        <v>228</v>
      </c>
      <c r="D6" s="5" t="s">
        <v>91</v>
      </c>
      <c r="E6" s="7">
        <f t="shared" si="0"/>
        <v>20</v>
      </c>
      <c r="F6" s="300">
        <f t="shared" si="1"/>
        <v>13.333333333333332</v>
      </c>
      <c r="G6" s="25">
        <v>1</v>
      </c>
      <c r="H6" s="5">
        <v>1</v>
      </c>
      <c r="I6" s="5">
        <v>0</v>
      </c>
      <c r="J6" s="5">
        <v>1</v>
      </c>
      <c r="K6" s="5">
        <v>0</v>
      </c>
      <c r="L6" s="5">
        <v>1</v>
      </c>
      <c r="M6" s="5">
        <v>1</v>
      </c>
      <c r="N6" s="5">
        <v>1</v>
      </c>
      <c r="O6" s="5">
        <v>0</v>
      </c>
      <c r="P6" s="5">
        <v>1</v>
      </c>
      <c r="Q6" s="5">
        <v>1</v>
      </c>
      <c r="R6" s="5">
        <v>1</v>
      </c>
      <c r="S6" s="5">
        <v>1</v>
      </c>
      <c r="T6" s="5">
        <v>0</v>
      </c>
      <c r="U6" s="5">
        <v>0</v>
      </c>
      <c r="V6" s="5">
        <v>1</v>
      </c>
      <c r="W6" s="5">
        <v>1</v>
      </c>
      <c r="X6" s="5">
        <v>0</v>
      </c>
      <c r="Y6" s="5">
        <v>1</v>
      </c>
      <c r="Z6" s="5">
        <v>1</v>
      </c>
      <c r="AA6" s="5">
        <v>0</v>
      </c>
      <c r="AB6" s="5">
        <v>1</v>
      </c>
      <c r="AC6" s="5">
        <v>1</v>
      </c>
      <c r="AD6" s="5">
        <v>1</v>
      </c>
      <c r="AE6" s="5">
        <v>0</v>
      </c>
      <c r="AF6" s="5">
        <v>0</v>
      </c>
      <c r="AG6" s="5">
        <v>1</v>
      </c>
      <c r="AH6" s="5">
        <v>0</v>
      </c>
      <c r="AI6" s="5">
        <v>1</v>
      </c>
      <c r="AJ6" s="6">
        <v>1</v>
      </c>
      <c r="AK6" s="25"/>
      <c r="AL6" s="151"/>
      <c r="BE6" s="149"/>
      <c r="BF6" s="149"/>
    </row>
    <row r="7" spans="1:58" s="5" customFormat="1" ht="12.75" customHeight="1">
      <c r="A7" s="3"/>
      <c r="B7" s="4" t="s">
        <v>117</v>
      </c>
      <c r="C7" s="159" t="s">
        <v>229</v>
      </c>
      <c r="D7" s="5" t="s">
        <v>92</v>
      </c>
      <c r="E7" s="7">
        <f t="shared" si="0"/>
        <v>23</v>
      </c>
      <c r="F7" s="300">
        <f t="shared" si="1"/>
        <v>15.333333333333334</v>
      </c>
      <c r="G7" s="25">
        <v>1</v>
      </c>
      <c r="H7" s="5">
        <v>1</v>
      </c>
      <c r="I7" s="5">
        <v>1</v>
      </c>
      <c r="J7" s="5">
        <v>1</v>
      </c>
      <c r="K7" s="5">
        <v>0</v>
      </c>
      <c r="L7" s="5">
        <v>0</v>
      </c>
      <c r="M7" s="5">
        <v>1</v>
      </c>
      <c r="N7" s="5">
        <v>1</v>
      </c>
      <c r="O7" s="5">
        <v>1</v>
      </c>
      <c r="P7" s="5">
        <v>1</v>
      </c>
      <c r="Q7" s="5">
        <v>0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0</v>
      </c>
      <c r="Y7" s="5">
        <v>1</v>
      </c>
      <c r="Z7" s="5">
        <v>1</v>
      </c>
      <c r="AA7" s="5">
        <v>0</v>
      </c>
      <c r="AB7" s="5">
        <v>1</v>
      </c>
      <c r="AC7" s="5">
        <v>1</v>
      </c>
      <c r="AD7" s="5">
        <v>1</v>
      </c>
      <c r="AE7" s="5">
        <v>0</v>
      </c>
      <c r="AF7" s="5">
        <v>1</v>
      </c>
      <c r="AG7" s="5">
        <v>0</v>
      </c>
      <c r="AH7" s="5">
        <v>1</v>
      </c>
      <c r="AI7" s="5">
        <v>1</v>
      </c>
      <c r="AJ7" s="6">
        <v>1</v>
      </c>
      <c r="AK7" s="25"/>
      <c r="AL7" s="151"/>
      <c r="BE7" s="149"/>
      <c r="BF7" s="149"/>
    </row>
    <row r="8" spans="1:58" ht="12.75" customHeight="1">
      <c r="A8" s="32">
        <v>2</v>
      </c>
      <c r="B8" s="33" t="s">
        <v>118</v>
      </c>
      <c r="C8" s="160" t="s">
        <v>231</v>
      </c>
      <c r="D8" s="28" t="s">
        <v>93</v>
      </c>
      <c r="E8" s="7">
        <f t="shared" si="0"/>
        <v>20</v>
      </c>
      <c r="F8" s="300">
        <f t="shared" si="1"/>
        <v>13.333333333333332</v>
      </c>
      <c r="G8" s="45">
        <v>1</v>
      </c>
      <c r="H8" s="28">
        <v>1</v>
      </c>
      <c r="I8" s="28">
        <v>0</v>
      </c>
      <c r="J8" s="28">
        <v>1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1</v>
      </c>
      <c r="Q8" s="28">
        <v>1</v>
      </c>
      <c r="R8" s="28">
        <v>1</v>
      </c>
      <c r="S8" s="28">
        <v>1</v>
      </c>
      <c r="T8" s="28">
        <v>0</v>
      </c>
      <c r="U8" s="28">
        <v>1</v>
      </c>
      <c r="V8" s="28">
        <v>1</v>
      </c>
      <c r="W8" s="28">
        <v>1</v>
      </c>
      <c r="X8" s="28">
        <v>0</v>
      </c>
      <c r="Y8" s="28">
        <v>1</v>
      </c>
      <c r="Z8" s="28">
        <v>1</v>
      </c>
      <c r="AA8" s="28">
        <v>1</v>
      </c>
      <c r="AB8" s="28">
        <v>1</v>
      </c>
      <c r="AC8" s="28">
        <v>1</v>
      </c>
      <c r="AD8" s="28">
        <v>1</v>
      </c>
      <c r="AE8" s="28">
        <v>0</v>
      </c>
      <c r="AF8" s="28">
        <v>1</v>
      </c>
      <c r="AG8" s="28">
        <v>1</v>
      </c>
      <c r="AH8" s="28">
        <v>1</v>
      </c>
      <c r="AI8" s="28">
        <v>0</v>
      </c>
      <c r="AJ8" s="83">
        <v>1</v>
      </c>
      <c r="AK8" s="48"/>
      <c r="BE8" s="36"/>
      <c r="BF8" s="36"/>
    </row>
    <row r="9" spans="1:58" ht="12.75" customHeight="1">
      <c r="A9" s="32"/>
      <c r="B9" s="33" t="s">
        <v>118</v>
      </c>
      <c r="C9" s="160" t="s">
        <v>232</v>
      </c>
      <c r="D9" s="28" t="s">
        <v>94</v>
      </c>
      <c r="E9" s="7">
        <f t="shared" si="0"/>
        <v>20</v>
      </c>
      <c r="F9" s="300">
        <f t="shared" si="1"/>
        <v>13.333333333333332</v>
      </c>
      <c r="G9" s="45">
        <v>1</v>
      </c>
      <c r="H9" s="28">
        <v>1</v>
      </c>
      <c r="I9" s="28">
        <v>1</v>
      </c>
      <c r="J9" s="28">
        <v>1</v>
      </c>
      <c r="K9" s="28">
        <v>1</v>
      </c>
      <c r="L9" s="28">
        <v>0</v>
      </c>
      <c r="M9" s="28">
        <v>0</v>
      </c>
      <c r="N9" s="28">
        <v>1</v>
      </c>
      <c r="O9" s="28">
        <v>0</v>
      </c>
      <c r="P9" s="28">
        <v>1</v>
      </c>
      <c r="Q9" s="28">
        <v>1</v>
      </c>
      <c r="R9" s="28">
        <v>1</v>
      </c>
      <c r="S9" s="28">
        <v>1</v>
      </c>
      <c r="T9" s="28">
        <v>0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0</v>
      </c>
      <c r="AB9" s="28">
        <v>1</v>
      </c>
      <c r="AC9" s="28">
        <v>0</v>
      </c>
      <c r="AD9" s="28">
        <v>1</v>
      </c>
      <c r="AE9" s="28">
        <v>0</v>
      </c>
      <c r="AF9" s="28">
        <v>0</v>
      </c>
      <c r="AG9" s="28">
        <v>0</v>
      </c>
      <c r="AH9" s="28">
        <v>0</v>
      </c>
      <c r="AI9" s="28">
        <v>1</v>
      </c>
      <c r="AJ9" s="83">
        <v>1</v>
      </c>
      <c r="AK9" s="48"/>
      <c r="BE9" s="36"/>
      <c r="BF9" s="36"/>
    </row>
    <row r="10" spans="1:58" ht="12.75" customHeight="1">
      <c r="A10" s="32"/>
      <c r="B10" s="33" t="s">
        <v>118</v>
      </c>
      <c r="C10" s="160" t="s">
        <v>233</v>
      </c>
      <c r="D10" s="28" t="s">
        <v>95</v>
      </c>
      <c r="E10" s="7">
        <f t="shared" si="0"/>
        <v>18</v>
      </c>
      <c r="F10" s="300">
        <f t="shared" si="1"/>
        <v>12</v>
      </c>
      <c r="G10" s="45">
        <v>1</v>
      </c>
      <c r="H10" s="28">
        <v>1</v>
      </c>
      <c r="I10" s="28">
        <v>1</v>
      </c>
      <c r="J10" s="28">
        <v>1</v>
      </c>
      <c r="K10" s="28">
        <v>0</v>
      </c>
      <c r="L10" s="28">
        <v>0</v>
      </c>
      <c r="M10" s="28">
        <v>0</v>
      </c>
      <c r="N10" s="28">
        <v>1</v>
      </c>
      <c r="O10" s="28">
        <v>0</v>
      </c>
      <c r="P10" s="28">
        <v>1</v>
      </c>
      <c r="Q10" s="28">
        <v>1</v>
      </c>
      <c r="R10" s="28">
        <v>1</v>
      </c>
      <c r="S10" s="28">
        <v>0</v>
      </c>
      <c r="T10" s="28">
        <v>1</v>
      </c>
      <c r="U10" s="28">
        <v>1</v>
      </c>
      <c r="V10" s="28">
        <v>1</v>
      </c>
      <c r="W10" s="28">
        <v>1</v>
      </c>
      <c r="X10" s="28">
        <v>0</v>
      </c>
      <c r="Y10" s="28">
        <v>0</v>
      </c>
      <c r="Z10" s="28">
        <v>1</v>
      </c>
      <c r="AA10" s="28">
        <v>1</v>
      </c>
      <c r="AB10" s="28">
        <v>1</v>
      </c>
      <c r="AC10" s="28">
        <v>0</v>
      </c>
      <c r="AD10" s="28">
        <v>1</v>
      </c>
      <c r="AE10" s="28">
        <v>0</v>
      </c>
      <c r="AF10" s="28">
        <v>1</v>
      </c>
      <c r="AG10" s="28">
        <v>0</v>
      </c>
      <c r="AH10" s="28">
        <v>0</v>
      </c>
      <c r="AI10" s="28">
        <v>0</v>
      </c>
      <c r="AJ10" s="83">
        <v>1</v>
      </c>
      <c r="AK10" s="48"/>
      <c r="BE10" s="36"/>
      <c r="BF10" s="36"/>
    </row>
    <row r="11" spans="1:58" ht="12.75" customHeight="1">
      <c r="A11" s="32"/>
      <c r="B11" s="33" t="s">
        <v>118</v>
      </c>
      <c r="C11" s="160" t="s">
        <v>3</v>
      </c>
      <c r="D11" s="28" t="s">
        <v>96</v>
      </c>
      <c r="E11" s="7">
        <f t="shared" si="0"/>
        <v>27</v>
      </c>
      <c r="F11" s="300">
        <f t="shared" si="1"/>
        <v>18</v>
      </c>
      <c r="G11" s="45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>
        <v>0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28">
        <v>1</v>
      </c>
      <c r="W11" s="28">
        <v>1</v>
      </c>
      <c r="X11" s="28">
        <v>1</v>
      </c>
      <c r="Y11" s="28">
        <v>1</v>
      </c>
      <c r="Z11" s="28">
        <v>1</v>
      </c>
      <c r="AA11" s="28">
        <v>1</v>
      </c>
      <c r="AB11" s="28">
        <v>1</v>
      </c>
      <c r="AC11" s="28">
        <v>1</v>
      </c>
      <c r="AD11" s="28">
        <v>1</v>
      </c>
      <c r="AE11" s="28">
        <v>1</v>
      </c>
      <c r="AF11" s="28">
        <v>0</v>
      </c>
      <c r="AG11" s="28">
        <v>1</v>
      </c>
      <c r="AH11" s="28">
        <v>0</v>
      </c>
      <c r="AI11" s="28">
        <v>1</v>
      </c>
      <c r="AJ11" s="83">
        <v>1</v>
      </c>
      <c r="AK11" s="48"/>
      <c r="BE11" s="36"/>
      <c r="BF11" s="36"/>
    </row>
    <row r="12" spans="1:58" s="5" customFormat="1" ht="12.75" customHeight="1">
      <c r="A12" s="3">
        <v>3</v>
      </c>
      <c r="B12" s="4" t="s">
        <v>119</v>
      </c>
      <c r="C12" s="159" t="s">
        <v>4</v>
      </c>
      <c r="D12" s="5" t="s">
        <v>97</v>
      </c>
      <c r="E12" s="7">
        <f t="shared" si="0"/>
        <v>19</v>
      </c>
      <c r="F12" s="300">
        <f t="shared" si="1"/>
        <v>12.666666666666666</v>
      </c>
      <c r="G12" s="25">
        <v>0</v>
      </c>
      <c r="H12" s="5">
        <v>1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1</v>
      </c>
      <c r="O12" s="5">
        <v>0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0</v>
      </c>
      <c r="Y12" s="5">
        <v>1</v>
      </c>
      <c r="Z12" s="5">
        <v>1</v>
      </c>
      <c r="AA12" s="5">
        <v>1</v>
      </c>
      <c r="AB12" s="5">
        <v>1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5">
        <v>1</v>
      </c>
      <c r="AI12" s="5">
        <v>1</v>
      </c>
      <c r="AJ12" s="6">
        <v>1</v>
      </c>
      <c r="AK12" s="25"/>
      <c r="AL12" s="151"/>
      <c r="BE12" s="149"/>
      <c r="BF12" s="149"/>
    </row>
    <row r="13" spans="1:58" s="5" customFormat="1" ht="12.75" customHeight="1">
      <c r="A13" s="3"/>
      <c r="B13" s="4" t="s">
        <v>119</v>
      </c>
      <c r="C13" s="159" t="s">
        <v>5</v>
      </c>
      <c r="D13" s="5" t="s">
        <v>98</v>
      </c>
      <c r="E13" s="7">
        <f t="shared" si="0"/>
        <v>12</v>
      </c>
      <c r="F13" s="300">
        <f t="shared" si="1"/>
        <v>8</v>
      </c>
      <c r="G13" s="25">
        <v>1</v>
      </c>
      <c r="H13" s="5">
        <v>0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1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0</v>
      </c>
      <c r="Z13" s="5">
        <v>1</v>
      </c>
      <c r="AA13" s="5">
        <v>0</v>
      </c>
      <c r="AB13" s="5">
        <v>1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1</v>
      </c>
      <c r="AJ13" s="6">
        <v>0</v>
      </c>
      <c r="AK13" s="25"/>
      <c r="AL13" s="151"/>
      <c r="BE13" s="149"/>
      <c r="BF13" s="149"/>
    </row>
    <row r="14" spans="1:58" s="5" customFormat="1" ht="12.75" customHeight="1">
      <c r="A14" s="3"/>
      <c r="B14" s="4" t="s">
        <v>119</v>
      </c>
      <c r="C14" s="159" t="s">
        <v>6</v>
      </c>
      <c r="D14" s="5" t="s">
        <v>170</v>
      </c>
      <c r="E14" s="7">
        <f t="shared" si="0"/>
        <v>23</v>
      </c>
      <c r="F14" s="300">
        <f t="shared" si="1"/>
        <v>15.333333333333334</v>
      </c>
      <c r="G14" s="25">
        <v>1</v>
      </c>
      <c r="H14" s="5">
        <v>1</v>
      </c>
      <c r="I14" s="5">
        <v>0</v>
      </c>
      <c r="J14" s="5">
        <v>1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  <c r="P14" s="5">
        <v>1</v>
      </c>
      <c r="Q14" s="5">
        <v>1</v>
      </c>
      <c r="R14" s="5">
        <v>1</v>
      </c>
      <c r="S14" s="5">
        <v>1</v>
      </c>
      <c r="T14" s="5">
        <v>0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0</v>
      </c>
      <c r="AF14" s="5">
        <v>1</v>
      </c>
      <c r="AG14" s="5">
        <v>1</v>
      </c>
      <c r="AH14" s="5">
        <v>1</v>
      </c>
      <c r="AI14" s="5">
        <v>1</v>
      </c>
      <c r="AJ14" s="6">
        <v>1</v>
      </c>
      <c r="AK14" s="25"/>
      <c r="AL14" s="151"/>
      <c r="BE14" s="149"/>
      <c r="BF14" s="149"/>
    </row>
    <row r="15" spans="1:58" s="5" customFormat="1" ht="12.75" customHeight="1">
      <c r="A15" s="3"/>
      <c r="B15" s="4" t="s">
        <v>119</v>
      </c>
      <c r="C15" s="159" t="s">
        <v>7</v>
      </c>
      <c r="D15" s="5" t="s">
        <v>171</v>
      </c>
      <c r="E15" s="7">
        <f t="shared" si="0"/>
        <v>26</v>
      </c>
      <c r="F15" s="300">
        <f t="shared" si="1"/>
        <v>17.333333333333336</v>
      </c>
      <c r="G15" s="2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0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0</v>
      </c>
      <c r="Y15" s="5">
        <v>1</v>
      </c>
      <c r="Z15" s="5">
        <v>1</v>
      </c>
      <c r="AA15" s="5">
        <v>0</v>
      </c>
      <c r="AB15" s="5">
        <v>1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6">
        <v>0</v>
      </c>
      <c r="AK15" s="25"/>
      <c r="AL15" s="151"/>
      <c r="BE15" s="149"/>
      <c r="BF15" s="149"/>
    </row>
    <row r="16" spans="1:58" ht="12.75" customHeight="1">
      <c r="A16" s="21">
        <v>4</v>
      </c>
      <c r="B16" s="22" t="s">
        <v>52</v>
      </c>
      <c r="C16" s="157" t="s">
        <v>12</v>
      </c>
      <c r="D16" s="27" t="s">
        <v>176</v>
      </c>
      <c r="E16" s="7">
        <f t="shared" si="0"/>
        <v>21</v>
      </c>
      <c r="F16" s="300">
        <f t="shared" si="1"/>
        <v>14</v>
      </c>
      <c r="G16" s="45">
        <v>1</v>
      </c>
      <c r="H16" s="28">
        <v>1</v>
      </c>
      <c r="I16" s="28">
        <v>0</v>
      </c>
      <c r="J16" s="28">
        <v>1</v>
      </c>
      <c r="K16" s="28">
        <v>1</v>
      </c>
      <c r="L16" s="28">
        <v>1</v>
      </c>
      <c r="M16" s="28">
        <v>1</v>
      </c>
      <c r="N16" s="28">
        <v>0</v>
      </c>
      <c r="O16" s="28">
        <v>0</v>
      </c>
      <c r="P16" s="28">
        <v>1</v>
      </c>
      <c r="Q16" s="28">
        <v>1</v>
      </c>
      <c r="R16" s="28">
        <v>1</v>
      </c>
      <c r="S16" s="28">
        <v>1</v>
      </c>
      <c r="T16" s="28">
        <v>0</v>
      </c>
      <c r="U16" s="28">
        <v>1</v>
      </c>
      <c r="V16" s="28">
        <v>1</v>
      </c>
      <c r="W16" s="28">
        <v>1</v>
      </c>
      <c r="X16" s="28">
        <v>0</v>
      </c>
      <c r="Y16" s="28">
        <v>1</v>
      </c>
      <c r="Z16" s="28">
        <v>1</v>
      </c>
      <c r="AA16" s="28">
        <v>0</v>
      </c>
      <c r="AB16" s="28">
        <v>1</v>
      </c>
      <c r="AC16" s="28">
        <v>0</v>
      </c>
      <c r="AD16" s="28">
        <v>1</v>
      </c>
      <c r="AE16" s="28">
        <v>0</v>
      </c>
      <c r="AF16" s="28">
        <v>1</v>
      </c>
      <c r="AG16" s="28">
        <v>1</v>
      </c>
      <c r="AH16" s="28">
        <v>0</v>
      </c>
      <c r="AI16" s="28">
        <v>1</v>
      </c>
      <c r="AJ16" s="83">
        <v>1</v>
      </c>
      <c r="AK16" s="48"/>
      <c r="BE16" s="36"/>
      <c r="BF16" s="36"/>
    </row>
    <row r="17" spans="1:58" ht="12.75" customHeight="1">
      <c r="A17" s="21"/>
      <c r="B17" s="22" t="s">
        <v>52</v>
      </c>
      <c r="C17" s="157" t="s">
        <v>13</v>
      </c>
      <c r="D17" s="27" t="s">
        <v>177</v>
      </c>
      <c r="E17" s="7">
        <f t="shared" si="0"/>
        <v>24</v>
      </c>
      <c r="F17" s="300">
        <f t="shared" si="1"/>
        <v>16</v>
      </c>
      <c r="G17" s="45">
        <v>1</v>
      </c>
      <c r="H17" s="28">
        <v>0</v>
      </c>
      <c r="I17" s="28">
        <v>0</v>
      </c>
      <c r="J17" s="28">
        <v>1</v>
      </c>
      <c r="K17" s="28">
        <v>1</v>
      </c>
      <c r="L17" s="28">
        <v>0</v>
      </c>
      <c r="M17" s="28">
        <v>0</v>
      </c>
      <c r="N17" s="28">
        <v>1</v>
      </c>
      <c r="O17" s="28">
        <v>0</v>
      </c>
      <c r="P17" s="28">
        <v>1</v>
      </c>
      <c r="Q17" s="28">
        <v>1</v>
      </c>
      <c r="R17" s="28">
        <v>1</v>
      </c>
      <c r="S17" s="28">
        <v>1</v>
      </c>
      <c r="T17" s="28">
        <v>1</v>
      </c>
      <c r="U17" s="28">
        <v>1</v>
      </c>
      <c r="V17" s="28">
        <v>1</v>
      </c>
      <c r="W17" s="28">
        <v>1</v>
      </c>
      <c r="X17" s="28">
        <v>1</v>
      </c>
      <c r="Y17" s="28">
        <v>1</v>
      </c>
      <c r="Z17" s="28">
        <v>1</v>
      </c>
      <c r="AA17" s="28">
        <v>1</v>
      </c>
      <c r="AB17" s="28">
        <v>1</v>
      </c>
      <c r="AC17" s="28">
        <v>1</v>
      </c>
      <c r="AD17" s="28">
        <v>1</v>
      </c>
      <c r="AE17" s="28">
        <v>0</v>
      </c>
      <c r="AF17" s="28">
        <v>1</v>
      </c>
      <c r="AG17" s="28">
        <v>1</v>
      </c>
      <c r="AH17" s="28">
        <v>1</v>
      </c>
      <c r="AI17" s="28">
        <v>1</v>
      </c>
      <c r="AJ17" s="83">
        <v>1</v>
      </c>
      <c r="AK17" s="48"/>
      <c r="BE17" s="36"/>
      <c r="BF17" s="36"/>
    </row>
    <row r="18" spans="1:58" ht="12.75" customHeight="1">
      <c r="A18" s="21"/>
      <c r="B18" s="22" t="s">
        <v>52</v>
      </c>
      <c r="C18" s="157" t="s">
        <v>14</v>
      </c>
      <c r="D18" s="27" t="s">
        <v>178</v>
      </c>
      <c r="E18" s="7">
        <f t="shared" si="0"/>
        <v>19</v>
      </c>
      <c r="F18" s="300">
        <f t="shared" si="1"/>
        <v>12.666666666666666</v>
      </c>
      <c r="G18" s="45">
        <v>1</v>
      </c>
      <c r="H18" s="28">
        <v>0</v>
      </c>
      <c r="I18" s="28">
        <v>0</v>
      </c>
      <c r="J18" s="28">
        <v>1</v>
      </c>
      <c r="K18" s="28">
        <v>1</v>
      </c>
      <c r="L18" s="28">
        <v>1</v>
      </c>
      <c r="M18" s="28">
        <v>1</v>
      </c>
      <c r="N18" s="28">
        <v>1</v>
      </c>
      <c r="O18" s="28">
        <v>0</v>
      </c>
      <c r="P18" s="28">
        <v>1</v>
      </c>
      <c r="Q18" s="28">
        <v>1</v>
      </c>
      <c r="R18" s="28">
        <v>1</v>
      </c>
      <c r="S18" s="28">
        <v>1</v>
      </c>
      <c r="T18" s="28">
        <v>0</v>
      </c>
      <c r="U18" s="28">
        <v>1</v>
      </c>
      <c r="V18" s="28">
        <v>1</v>
      </c>
      <c r="W18" s="28">
        <v>0</v>
      </c>
      <c r="X18" s="28">
        <v>0</v>
      </c>
      <c r="Y18" s="28">
        <v>1</v>
      </c>
      <c r="Z18" s="28">
        <v>1</v>
      </c>
      <c r="AA18" s="28">
        <v>1</v>
      </c>
      <c r="AB18" s="28">
        <v>1</v>
      </c>
      <c r="AC18" s="28">
        <v>1</v>
      </c>
      <c r="AD18" s="28">
        <v>0</v>
      </c>
      <c r="AE18" s="28">
        <v>0</v>
      </c>
      <c r="AF18" s="28">
        <v>1</v>
      </c>
      <c r="AG18" s="28">
        <v>1</v>
      </c>
      <c r="AH18" s="28">
        <v>0</v>
      </c>
      <c r="AI18" s="28">
        <v>0</v>
      </c>
      <c r="AJ18" s="83">
        <v>0</v>
      </c>
      <c r="AK18" s="48"/>
      <c r="BE18" s="36"/>
      <c r="BF18" s="36"/>
    </row>
    <row r="19" spans="1:58" ht="12.75" customHeight="1">
      <c r="A19" s="21"/>
      <c r="B19" s="22" t="s">
        <v>52</v>
      </c>
      <c r="C19" s="157" t="s">
        <v>15</v>
      </c>
      <c r="D19" s="27" t="s">
        <v>179</v>
      </c>
      <c r="E19" s="7">
        <f t="shared" si="0"/>
        <v>21</v>
      </c>
      <c r="F19" s="300">
        <f t="shared" si="1"/>
        <v>14</v>
      </c>
      <c r="G19" s="45">
        <v>0</v>
      </c>
      <c r="H19" s="28">
        <v>0</v>
      </c>
      <c r="I19" s="28">
        <v>1</v>
      </c>
      <c r="J19" s="28">
        <v>1</v>
      </c>
      <c r="K19" s="28">
        <v>1</v>
      </c>
      <c r="L19" s="28">
        <v>0</v>
      </c>
      <c r="M19" s="28">
        <v>1</v>
      </c>
      <c r="N19" s="28">
        <v>1</v>
      </c>
      <c r="O19" s="28">
        <v>0</v>
      </c>
      <c r="P19" s="28">
        <v>1</v>
      </c>
      <c r="Q19" s="28">
        <v>1</v>
      </c>
      <c r="R19" s="28">
        <v>1</v>
      </c>
      <c r="S19" s="28">
        <v>1</v>
      </c>
      <c r="T19" s="28">
        <v>1</v>
      </c>
      <c r="U19" s="28">
        <v>1</v>
      </c>
      <c r="V19" s="28">
        <v>1</v>
      </c>
      <c r="W19" s="28">
        <v>1</v>
      </c>
      <c r="X19" s="28">
        <v>1</v>
      </c>
      <c r="Y19" s="28">
        <v>1</v>
      </c>
      <c r="Z19" s="28">
        <v>0</v>
      </c>
      <c r="AA19" s="28">
        <v>0</v>
      </c>
      <c r="AB19" s="28">
        <v>1</v>
      </c>
      <c r="AC19" s="28">
        <v>1</v>
      </c>
      <c r="AD19" s="28">
        <v>0</v>
      </c>
      <c r="AE19" s="28">
        <v>0</v>
      </c>
      <c r="AF19" s="28">
        <v>1</v>
      </c>
      <c r="AG19" s="28">
        <v>1</v>
      </c>
      <c r="AH19" s="28">
        <v>0</v>
      </c>
      <c r="AI19" s="28">
        <v>1</v>
      </c>
      <c r="AJ19" s="83">
        <v>1</v>
      </c>
      <c r="AK19" s="48"/>
      <c r="BE19" s="36"/>
      <c r="BF19" s="36"/>
    </row>
    <row r="20" spans="1:58" s="5" customFormat="1" ht="12.75" customHeight="1">
      <c r="A20" s="3">
        <v>5</v>
      </c>
      <c r="B20" s="4" t="s">
        <v>51</v>
      </c>
      <c r="C20" s="159" t="s">
        <v>16</v>
      </c>
      <c r="D20" s="5" t="s">
        <v>172</v>
      </c>
      <c r="E20" s="7">
        <f t="shared" si="0"/>
        <v>14</v>
      </c>
      <c r="F20" s="300">
        <f t="shared" si="1"/>
        <v>9.333333333333334</v>
      </c>
      <c r="G20" s="25">
        <v>0</v>
      </c>
      <c r="H20" s="5">
        <v>0</v>
      </c>
      <c r="I20" s="5">
        <v>1</v>
      </c>
      <c r="J20" s="5">
        <v>1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0</v>
      </c>
      <c r="S20" s="5">
        <v>1</v>
      </c>
      <c r="T20" s="5">
        <v>0</v>
      </c>
      <c r="U20" s="5">
        <v>1</v>
      </c>
      <c r="V20" s="5">
        <v>1</v>
      </c>
      <c r="W20" s="5">
        <v>1</v>
      </c>
      <c r="X20" s="5">
        <v>1</v>
      </c>
      <c r="Y20" s="5">
        <v>0</v>
      </c>
      <c r="Z20" s="5">
        <v>0</v>
      </c>
      <c r="AA20" s="5">
        <v>0</v>
      </c>
      <c r="AB20" s="5">
        <v>1</v>
      </c>
      <c r="AC20" s="5">
        <v>1</v>
      </c>
      <c r="AD20" s="5">
        <v>0</v>
      </c>
      <c r="AE20" s="5">
        <v>0</v>
      </c>
      <c r="AF20" s="5">
        <v>1</v>
      </c>
      <c r="AG20" s="5">
        <v>0</v>
      </c>
      <c r="AH20" s="5">
        <v>1</v>
      </c>
      <c r="AI20" s="5">
        <v>0</v>
      </c>
      <c r="AJ20" s="6">
        <v>0</v>
      </c>
      <c r="AK20" s="25"/>
      <c r="AL20" s="151"/>
      <c r="BE20" s="149"/>
      <c r="BF20" s="149"/>
    </row>
    <row r="21" spans="1:58" s="5" customFormat="1" ht="12.75" customHeight="1">
      <c r="A21" s="3"/>
      <c r="B21" s="4" t="s">
        <v>51</v>
      </c>
      <c r="C21" s="159" t="s">
        <v>17</v>
      </c>
      <c r="D21" s="5" t="s">
        <v>173</v>
      </c>
      <c r="E21" s="7">
        <f t="shared" si="0"/>
        <v>20</v>
      </c>
      <c r="F21" s="300">
        <f t="shared" si="1"/>
        <v>13.333333333333332</v>
      </c>
      <c r="G21" s="25">
        <v>1</v>
      </c>
      <c r="H21" s="5">
        <v>1</v>
      </c>
      <c r="I21" s="5">
        <v>1</v>
      </c>
      <c r="J21" s="5">
        <v>0</v>
      </c>
      <c r="K21" s="5">
        <v>1</v>
      </c>
      <c r="L21" s="5">
        <v>0</v>
      </c>
      <c r="M21" s="5">
        <v>0</v>
      </c>
      <c r="N21" s="5">
        <v>1</v>
      </c>
      <c r="O21" s="5">
        <v>0</v>
      </c>
      <c r="P21" s="5">
        <v>1</v>
      </c>
      <c r="Q21" s="5">
        <v>1</v>
      </c>
      <c r="R21" s="5">
        <v>0</v>
      </c>
      <c r="S21" s="5">
        <v>1</v>
      </c>
      <c r="T21" s="5">
        <v>0</v>
      </c>
      <c r="U21" s="5">
        <v>1</v>
      </c>
      <c r="V21" s="5">
        <v>1</v>
      </c>
      <c r="W21" s="5">
        <v>1</v>
      </c>
      <c r="X21" s="5">
        <v>1</v>
      </c>
      <c r="Y21" s="5">
        <v>0</v>
      </c>
      <c r="Z21" s="5">
        <v>1</v>
      </c>
      <c r="AA21" s="5">
        <v>1</v>
      </c>
      <c r="AB21" s="5">
        <v>1</v>
      </c>
      <c r="AC21" s="5">
        <v>1</v>
      </c>
      <c r="AD21" s="5">
        <v>0</v>
      </c>
      <c r="AE21" s="5">
        <v>0</v>
      </c>
      <c r="AF21" s="5">
        <v>1</v>
      </c>
      <c r="AG21" s="5">
        <v>1</v>
      </c>
      <c r="AH21" s="5">
        <v>1</v>
      </c>
      <c r="AI21" s="5">
        <v>0</v>
      </c>
      <c r="AJ21" s="6">
        <v>1</v>
      </c>
      <c r="AK21" s="25"/>
      <c r="AL21" s="151"/>
      <c r="BE21" s="149"/>
      <c r="BF21" s="149"/>
    </row>
    <row r="22" spans="1:58" s="5" customFormat="1" ht="12.75" customHeight="1">
      <c r="A22" s="3"/>
      <c r="B22" s="4" t="s">
        <v>51</v>
      </c>
      <c r="C22" s="159" t="s">
        <v>18</v>
      </c>
      <c r="D22" s="5" t="s">
        <v>174</v>
      </c>
      <c r="E22" s="7">
        <f t="shared" si="0"/>
        <v>15</v>
      </c>
      <c r="F22" s="300">
        <f t="shared" si="1"/>
        <v>10</v>
      </c>
      <c r="G22" s="25">
        <v>0</v>
      </c>
      <c r="H22" s="5">
        <v>0</v>
      </c>
      <c r="I22" s="5">
        <v>0</v>
      </c>
      <c r="J22" s="5">
        <v>1</v>
      </c>
      <c r="K22" s="5">
        <v>1</v>
      </c>
      <c r="L22" s="5">
        <v>1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1</v>
      </c>
      <c r="S22" s="5">
        <v>1</v>
      </c>
      <c r="T22" s="5">
        <v>0</v>
      </c>
      <c r="U22" s="5">
        <v>1</v>
      </c>
      <c r="V22" s="5">
        <v>1</v>
      </c>
      <c r="W22" s="5">
        <v>1</v>
      </c>
      <c r="X22" s="5">
        <v>0</v>
      </c>
      <c r="Y22" s="5">
        <v>1</v>
      </c>
      <c r="Z22" s="5">
        <v>0</v>
      </c>
      <c r="AA22" s="5">
        <v>0</v>
      </c>
      <c r="AB22" s="5">
        <v>1</v>
      </c>
      <c r="AC22" s="5">
        <v>1</v>
      </c>
      <c r="AD22" s="5">
        <v>1</v>
      </c>
      <c r="AE22" s="5">
        <v>0</v>
      </c>
      <c r="AF22" s="5">
        <v>0</v>
      </c>
      <c r="AG22" s="5">
        <v>1</v>
      </c>
      <c r="AH22" s="5">
        <v>0</v>
      </c>
      <c r="AI22" s="5">
        <v>0</v>
      </c>
      <c r="AJ22" s="6">
        <v>1</v>
      </c>
      <c r="AK22" s="25"/>
      <c r="AL22" s="151"/>
      <c r="BE22" s="149"/>
      <c r="BF22" s="149"/>
    </row>
    <row r="23" spans="1:58" s="5" customFormat="1" ht="12.75" customHeight="1">
      <c r="A23" s="3"/>
      <c r="B23" s="4" t="s">
        <v>51</v>
      </c>
      <c r="C23" s="159" t="s">
        <v>19</v>
      </c>
      <c r="D23" s="5" t="s">
        <v>175</v>
      </c>
      <c r="E23" s="7">
        <f t="shared" si="0"/>
        <v>20</v>
      </c>
      <c r="F23" s="300">
        <f t="shared" si="1"/>
        <v>13.333333333333332</v>
      </c>
      <c r="G23" s="25">
        <v>0</v>
      </c>
      <c r="H23" s="5">
        <v>1</v>
      </c>
      <c r="I23" s="5">
        <v>0</v>
      </c>
      <c r="J23" s="5">
        <v>1</v>
      </c>
      <c r="K23" s="5">
        <v>1</v>
      </c>
      <c r="L23" s="5">
        <v>1</v>
      </c>
      <c r="M23" s="5">
        <v>1</v>
      </c>
      <c r="N23" s="5">
        <v>0</v>
      </c>
      <c r="O23" s="5">
        <v>1</v>
      </c>
      <c r="P23" s="5">
        <v>0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0</v>
      </c>
      <c r="Z23" s="5">
        <v>1</v>
      </c>
      <c r="AA23" s="5">
        <v>1</v>
      </c>
      <c r="AB23" s="5">
        <v>1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5">
        <v>1</v>
      </c>
      <c r="AI23" s="5">
        <v>0</v>
      </c>
      <c r="AJ23" s="6">
        <v>1</v>
      </c>
      <c r="AK23" s="25"/>
      <c r="AL23" s="151"/>
      <c r="BE23" s="149"/>
      <c r="BF23" s="149"/>
    </row>
    <row r="24" spans="1:58" ht="12.75" customHeight="1">
      <c r="A24" s="21">
        <v>6</v>
      </c>
      <c r="B24" s="22" t="s">
        <v>120</v>
      </c>
      <c r="C24" s="161" t="s">
        <v>8</v>
      </c>
      <c r="D24" s="27" t="s">
        <v>32</v>
      </c>
      <c r="E24" s="7">
        <f t="shared" si="0"/>
        <v>26</v>
      </c>
      <c r="F24" s="300">
        <f t="shared" si="1"/>
        <v>17.333333333333336</v>
      </c>
      <c r="G24" s="45">
        <v>1</v>
      </c>
      <c r="H24" s="28">
        <v>1</v>
      </c>
      <c r="I24" s="28">
        <v>1</v>
      </c>
      <c r="J24" s="28">
        <v>0</v>
      </c>
      <c r="K24" s="28">
        <v>1</v>
      </c>
      <c r="L24" s="28">
        <v>1</v>
      </c>
      <c r="M24" s="28">
        <v>1</v>
      </c>
      <c r="N24" s="28">
        <v>0</v>
      </c>
      <c r="O24" s="28">
        <v>1</v>
      </c>
      <c r="P24" s="28">
        <v>1</v>
      </c>
      <c r="Q24" s="28">
        <v>1</v>
      </c>
      <c r="R24" s="28">
        <v>1</v>
      </c>
      <c r="S24" s="28">
        <v>1</v>
      </c>
      <c r="T24" s="28">
        <v>1</v>
      </c>
      <c r="U24" s="28">
        <v>1</v>
      </c>
      <c r="V24" s="28">
        <v>1</v>
      </c>
      <c r="W24" s="28">
        <v>1</v>
      </c>
      <c r="X24" s="28">
        <v>1</v>
      </c>
      <c r="Y24" s="28">
        <v>1</v>
      </c>
      <c r="Z24" s="28">
        <v>0</v>
      </c>
      <c r="AA24" s="28">
        <v>1</v>
      </c>
      <c r="AB24" s="28">
        <v>0</v>
      </c>
      <c r="AC24" s="28">
        <v>1</v>
      </c>
      <c r="AD24" s="28">
        <v>1</v>
      </c>
      <c r="AE24" s="28">
        <v>1</v>
      </c>
      <c r="AF24" s="28">
        <v>1</v>
      </c>
      <c r="AG24" s="28">
        <v>1</v>
      </c>
      <c r="AH24" s="28">
        <v>1</v>
      </c>
      <c r="AI24" s="28">
        <v>1</v>
      </c>
      <c r="AJ24" s="83">
        <v>1</v>
      </c>
      <c r="AK24" s="48"/>
      <c r="BE24" s="36"/>
      <c r="BF24" s="36"/>
    </row>
    <row r="25" spans="1:58" ht="12.75" customHeight="1">
      <c r="A25" s="21"/>
      <c r="B25" s="22" t="s">
        <v>120</v>
      </c>
      <c r="C25" s="161" t="s">
        <v>9</v>
      </c>
      <c r="D25" s="27" t="s">
        <v>33</v>
      </c>
      <c r="E25" s="7">
        <f t="shared" si="0"/>
        <v>25</v>
      </c>
      <c r="F25" s="300">
        <f t="shared" si="1"/>
        <v>16.666666666666668</v>
      </c>
      <c r="G25" s="45">
        <v>1</v>
      </c>
      <c r="H25" s="28">
        <v>1</v>
      </c>
      <c r="I25" s="28">
        <v>1</v>
      </c>
      <c r="J25" s="28">
        <v>1</v>
      </c>
      <c r="K25" s="28">
        <v>1</v>
      </c>
      <c r="L25" s="28">
        <v>1</v>
      </c>
      <c r="M25" s="28">
        <v>1</v>
      </c>
      <c r="N25" s="28">
        <v>0</v>
      </c>
      <c r="O25" s="28">
        <v>1</v>
      </c>
      <c r="P25" s="28">
        <v>1</v>
      </c>
      <c r="Q25" s="28">
        <v>0</v>
      </c>
      <c r="R25" s="28">
        <v>1</v>
      </c>
      <c r="S25" s="28">
        <v>1</v>
      </c>
      <c r="T25" s="28">
        <v>1</v>
      </c>
      <c r="U25" s="28">
        <v>1</v>
      </c>
      <c r="V25" s="28">
        <v>1</v>
      </c>
      <c r="W25" s="28">
        <v>1</v>
      </c>
      <c r="X25" s="28">
        <v>1</v>
      </c>
      <c r="Y25" s="28">
        <v>1</v>
      </c>
      <c r="Z25" s="28">
        <v>1</v>
      </c>
      <c r="AA25" s="28">
        <v>0</v>
      </c>
      <c r="AB25" s="28">
        <v>0</v>
      </c>
      <c r="AC25" s="28">
        <v>1</v>
      </c>
      <c r="AD25" s="28">
        <v>1</v>
      </c>
      <c r="AE25" s="28">
        <v>0</v>
      </c>
      <c r="AF25" s="28">
        <v>1</v>
      </c>
      <c r="AG25" s="28">
        <v>1</v>
      </c>
      <c r="AH25" s="28">
        <v>1</v>
      </c>
      <c r="AI25" s="28">
        <v>1</v>
      </c>
      <c r="AJ25" s="83">
        <v>1</v>
      </c>
      <c r="AK25" s="48"/>
      <c r="BE25" s="36"/>
      <c r="BF25" s="36"/>
    </row>
    <row r="26" spans="1:58" ht="12.75" customHeight="1">
      <c r="A26" s="21"/>
      <c r="B26" s="22" t="s">
        <v>120</v>
      </c>
      <c r="C26" s="161" t="s">
        <v>10</v>
      </c>
      <c r="D26" s="27" t="s">
        <v>34</v>
      </c>
      <c r="E26" s="7">
        <f t="shared" si="0"/>
        <v>25</v>
      </c>
      <c r="F26" s="300">
        <f t="shared" si="1"/>
        <v>16.666666666666668</v>
      </c>
      <c r="G26" s="45">
        <v>1</v>
      </c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8">
        <v>1</v>
      </c>
      <c r="N26" s="28">
        <v>0</v>
      </c>
      <c r="O26" s="28">
        <v>0</v>
      </c>
      <c r="P26" s="28">
        <v>1</v>
      </c>
      <c r="Q26" s="28">
        <v>1</v>
      </c>
      <c r="R26" s="28">
        <v>1</v>
      </c>
      <c r="S26" s="28">
        <v>1</v>
      </c>
      <c r="T26" s="28">
        <v>1</v>
      </c>
      <c r="U26" s="28">
        <v>1</v>
      </c>
      <c r="V26" s="28">
        <v>1</v>
      </c>
      <c r="W26" s="28">
        <v>1</v>
      </c>
      <c r="X26" s="28">
        <v>1</v>
      </c>
      <c r="Y26" s="28">
        <v>1</v>
      </c>
      <c r="Z26" s="28">
        <v>1</v>
      </c>
      <c r="AA26" s="28">
        <v>1</v>
      </c>
      <c r="AB26" s="28">
        <v>1</v>
      </c>
      <c r="AC26" s="28">
        <v>1</v>
      </c>
      <c r="AD26" s="28">
        <v>1</v>
      </c>
      <c r="AE26" s="28">
        <v>0</v>
      </c>
      <c r="AF26" s="28">
        <v>1</v>
      </c>
      <c r="AG26" s="28">
        <v>0</v>
      </c>
      <c r="AH26" s="28">
        <v>1</v>
      </c>
      <c r="AI26" s="28">
        <v>1</v>
      </c>
      <c r="AJ26" s="83">
        <v>0</v>
      </c>
      <c r="AK26" s="48"/>
      <c r="BE26" s="36"/>
      <c r="BF26" s="36"/>
    </row>
    <row r="27" spans="1:58" ht="12.75" customHeight="1">
      <c r="A27" s="21"/>
      <c r="B27" s="22" t="s">
        <v>120</v>
      </c>
      <c r="C27" s="161" t="s">
        <v>11</v>
      </c>
      <c r="D27" s="27" t="s">
        <v>35</v>
      </c>
      <c r="E27" s="7">
        <f t="shared" si="0"/>
        <v>15</v>
      </c>
      <c r="F27" s="300">
        <f t="shared" si="1"/>
        <v>10</v>
      </c>
      <c r="G27" s="45">
        <v>1</v>
      </c>
      <c r="H27" s="28">
        <v>0</v>
      </c>
      <c r="I27" s="28">
        <v>0</v>
      </c>
      <c r="J27" s="28">
        <v>1</v>
      </c>
      <c r="K27" s="28">
        <v>0</v>
      </c>
      <c r="L27" s="28">
        <v>0</v>
      </c>
      <c r="M27" s="28">
        <v>1</v>
      </c>
      <c r="N27" s="28">
        <v>0</v>
      </c>
      <c r="O27" s="28">
        <v>0</v>
      </c>
      <c r="P27" s="28">
        <v>1</v>
      </c>
      <c r="Q27" s="28">
        <v>0</v>
      </c>
      <c r="R27" s="28">
        <v>0</v>
      </c>
      <c r="S27" s="28">
        <v>1</v>
      </c>
      <c r="T27" s="28">
        <v>1</v>
      </c>
      <c r="U27" s="28">
        <v>0</v>
      </c>
      <c r="V27" s="28">
        <v>1</v>
      </c>
      <c r="W27" s="28">
        <v>1</v>
      </c>
      <c r="X27" s="28">
        <v>0</v>
      </c>
      <c r="Y27" s="28">
        <v>1</v>
      </c>
      <c r="Z27" s="28">
        <v>1</v>
      </c>
      <c r="AA27" s="28">
        <v>0</v>
      </c>
      <c r="AB27" s="28">
        <v>1</v>
      </c>
      <c r="AC27" s="28">
        <v>0</v>
      </c>
      <c r="AD27" s="28">
        <v>1</v>
      </c>
      <c r="AE27" s="28">
        <v>1</v>
      </c>
      <c r="AF27" s="28">
        <v>0</v>
      </c>
      <c r="AG27" s="28">
        <v>1</v>
      </c>
      <c r="AH27" s="28">
        <v>0</v>
      </c>
      <c r="AI27" s="28">
        <v>1</v>
      </c>
      <c r="AJ27" s="83">
        <v>0</v>
      </c>
      <c r="AK27" s="48"/>
      <c r="BE27" s="36"/>
      <c r="BF27" s="36"/>
    </row>
    <row r="28" spans="1:58" s="5" customFormat="1" ht="12.75" customHeight="1">
      <c r="A28" s="3">
        <v>7</v>
      </c>
      <c r="B28" s="4" t="s">
        <v>121</v>
      </c>
      <c r="C28" s="159" t="s">
        <v>244</v>
      </c>
      <c r="D28" s="5" t="s">
        <v>180</v>
      </c>
      <c r="E28" s="7">
        <f t="shared" si="0"/>
        <v>24</v>
      </c>
      <c r="F28" s="300">
        <f t="shared" si="1"/>
        <v>16</v>
      </c>
      <c r="G28" s="25">
        <v>0</v>
      </c>
      <c r="H28" s="5">
        <v>1</v>
      </c>
      <c r="I28" s="5">
        <v>0</v>
      </c>
      <c r="J28" s="5">
        <v>1</v>
      </c>
      <c r="K28" s="5">
        <v>1</v>
      </c>
      <c r="L28" s="5">
        <v>1</v>
      </c>
      <c r="M28" s="5">
        <v>1</v>
      </c>
      <c r="N28" s="5">
        <v>0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0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>
        <v>1</v>
      </c>
      <c r="AE28" s="5">
        <v>0</v>
      </c>
      <c r="AF28" s="5">
        <v>1</v>
      </c>
      <c r="AG28" s="5">
        <v>1</v>
      </c>
      <c r="AH28" s="5">
        <v>0</v>
      </c>
      <c r="AI28" s="5">
        <v>1</v>
      </c>
      <c r="AJ28" s="6">
        <v>1</v>
      </c>
      <c r="AK28" s="25"/>
      <c r="AL28" s="151"/>
      <c r="BE28" s="149"/>
      <c r="BF28" s="149"/>
    </row>
    <row r="29" spans="1:58" s="5" customFormat="1" ht="12.75" customHeight="1">
      <c r="A29" s="3"/>
      <c r="B29" s="4" t="s">
        <v>121</v>
      </c>
      <c r="C29" s="159" t="s">
        <v>245</v>
      </c>
      <c r="D29" s="5" t="s">
        <v>181</v>
      </c>
      <c r="E29" s="7">
        <f t="shared" si="0"/>
        <v>24</v>
      </c>
      <c r="F29" s="300">
        <f t="shared" si="1"/>
        <v>16</v>
      </c>
      <c r="G29" s="25">
        <v>1</v>
      </c>
      <c r="H29" s="5">
        <v>1</v>
      </c>
      <c r="I29" s="5">
        <v>1</v>
      </c>
      <c r="J29" s="5">
        <v>1</v>
      </c>
      <c r="K29" s="5">
        <v>1</v>
      </c>
      <c r="L29" s="5">
        <v>0</v>
      </c>
      <c r="M29" s="5">
        <v>1</v>
      </c>
      <c r="N29" s="5">
        <v>1</v>
      </c>
      <c r="O29" s="5">
        <v>0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0</v>
      </c>
      <c r="AB29" s="5">
        <v>0</v>
      </c>
      <c r="AC29" s="5">
        <v>1</v>
      </c>
      <c r="AD29" s="5">
        <v>0</v>
      </c>
      <c r="AE29" s="5">
        <v>1</v>
      </c>
      <c r="AF29" s="5">
        <v>1</v>
      </c>
      <c r="AG29" s="5">
        <v>1</v>
      </c>
      <c r="AH29" s="5">
        <v>1</v>
      </c>
      <c r="AI29" s="5">
        <v>0</v>
      </c>
      <c r="AJ29" s="6">
        <v>1</v>
      </c>
      <c r="AK29" s="25"/>
      <c r="AL29" s="151"/>
      <c r="BE29" s="149"/>
      <c r="BF29" s="149"/>
    </row>
    <row r="30" spans="1:58" s="5" customFormat="1" ht="12.75" customHeight="1">
      <c r="A30" s="3"/>
      <c r="B30" s="4" t="s">
        <v>121</v>
      </c>
      <c r="C30" s="159" t="s">
        <v>246</v>
      </c>
      <c r="D30" s="5" t="s">
        <v>30</v>
      </c>
      <c r="E30" s="7">
        <f t="shared" si="0"/>
        <v>26</v>
      </c>
      <c r="F30" s="300">
        <f t="shared" si="1"/>
        <v>17.333333333333336</v>
      </c>
      <c r="G30" s="2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0</v>
      </c>
      <c r="O30" s="5">
        <v>1</v>
      </c>
      <c r="P30" s="5">
        <v>1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0</v>
      </c>
      <c r="AB30" s="5">
        <v>1</v>
      </c>
      <c r="AC30" s="5">
        <v>0</v>
      </c>
      <c r="AD30" s="5">
        <v>0</v>
      </c>
      <c r="AE30" s="5">
        <v>1</v>
      </c>
      <c r="AF30" s="5">
        <v>1</v>
      </c>
      <c r="AG30" s="5">
        <v>1</v>
      </c>
      <c r="AH30" s="5">
        <v>1</v>
      </c>
      <c r="AI30" s="5">
        <v>1</v>
      </c>
      <c r="AJ30" s="6">
        <v>1</v>
      </c>
      <c r="AK30" s="25"/>
      <c r="AL30" s="151"/>
      <c r="BE30" s="149"/>
      <c r="BF30" s="149"/>
    </row>
    <row r="31" spans="1:58" s="5" customFormat="1" ht="12.75" customHeight="1">
      <c r="A31" s="3"/>
      <c r="B31" s="4" t="s">
        <v>121</v>
      </c>
      <c r="C31" s="159" t="s">
        <v>247</v>
      </c>
      <c r="D31" s="5" t="s">
        <v>31</v>
      </c>
      <c r="E31" s="7">
        <f t="shared" si="0"/>
        <v>22</v>
      </c>
      <c r="F31" s="300">
        <f t="shared" si="1"/>
        <v>14.666666666666666</v>
      </c>
      <c r="G31" s="25">
        <v>1</v>
      </c>
      <c r="H31" s="5">
        <v>1</v>
      </c>
      <c r="I31" s="5">
        <v>1</v>
      </c>
      <c r="J31" s="5">
        <v>1</v>
      </c>
      <c r="K31" s="5">
        <v>1</v>
      </c>
      <c r="L31" s="5">
        <v>0</v>
      </c>
      <c r="M31" s="5">
        <v>1</v>
      </c>
      <c r="N31" s="5">
        <v>1</v>
      </c>
      <c r="O31" s="5">
        <v>0</v>
      </c>
      <c r="P31" s="5">
        <v>1</v>
      </c>
      <c r="Q31" s="5">
        <v>1</v>
      </c>
      <c r="R31" s="5">
        <v>1</v>
      </c>
      <c r="S31" s="5">
        <v>1</v>
      </c>
      <c r="T31" s="5">
        <v>0</v>
      </c>
      <c r="U31" s="5">
        <v>1</v>
      </c>
      <c r="V31" s="5">
        <v>1</v>
      </c>
      <c r="W31" s="5">
        <v>1</v>
      </c>
      <c r="X31" s="5">
        <v>1</v>
      </c>
      <c r="Y31" s="5">
        <v>0</v>
      </c>
      <c r="Z31" s="5">
        <v>1</v>
      </c>
      <c r="AA31" s="5">
        <v>1</v>
      </c>
      <c r="AB31" s="5">
        <v>0</v>
      </c>
      <c r="AC31" s="5">
        <v>1</v>
      </c>
      <c r="AD31" s="5">
        <v>1</v>
      </c>
      <c r="AE31" s="5">
        <v>0</v>
      </c>
      <c r="AF31" s="5">
        <v>0</v>
      </c>
      <c r="AG31" s="5">
        <v>0</v>
      </c>
      <c r="AH31" s="5">
        <v>1</v>
      </c>
      <c r="AI31" s="5">
        <v>1</v>
      </c>
      <c r="AJ31" s="6">
        <v>1</v>
      </c>
      <c r="AK31" s="25"/>
      <c r="AL31" s="151"/>
      <c r="BE31" s="149"/>
      <c r="BF31" s="149"/>
    </row>
    <row r="32" spans="1:58" ht="12.75" customHeight="1">
      <c r="A32" s="21">
        <v>8</v>
      </c>
      <c r="B32" s="22" t="s">
        <v>122</v>
      </c>
      <c r="C32" s="161" t="s">
        <v>248</v>
      </c>
      <c r="D32" s="27" t="s">
        <v>36</v>
      </c>
      <c r="E32" s="7">
        <f t="shared" si="0"/>
        <v>16</v>
      </c>
      <c r="F32" s="300">
        <f t="shared" si="1"/>
        <v>10.666666666666666</v>
      </c>
      <c r="G32" s="45">
        <v>0</v>
      </c>
      <c r="H32" s="28">
        <v>1</v>
      </c>
      <c r="I32" s="28">
        <v>1</v>
      </c>
      <c r="J32" s="28">
        <v>1</v>
      </c>
      <c r="K32" s="28">
        <v>1</v>
      </c>
      <c r="L32" s="28">
        <v>0</v>
      </c>
      <c r="M32" s="28">
        <v>1</v>
      </c>
      <c r="N32" s="28">
        <v>0</v>
      </c>
      <c r="O32" s="28">
        <v>0</v>
      </c>
      <c r="P32" s="28">
        <v>1</v>
      </c>
      <c r="Q32" s="28">
        <v>0</v>
      </c>
      <c r="R32" s="28">
        <v>1</v>
      </c>
      <c r="S32" s="28">
        <v>0</v>
      </c>
      <c r="T32" s="28">
        <v>0</v>
      </c>
      <c r="U32" s="28">
        <v>1</v>
      </c>
      <c r="V32" s="28">
        <v>1</v>
      </c>
      <c r="W32" s="28">
        <v>1</v>
      </c>
      <c r="X32" s="28">
        <v>0</v>
      </c>
      <c r="Y32" s="28">
        <v>1</v>
      </c>
      <c r="Z32" s="28">
        <v>1</v>
      </c>
      <c r="AA32" s="28">
        <v>0</v>
      </c>
      <c r="AB32" s="28">
        <v>1</v>
      </c>
      <c r="AC32" s="28">
        <v>1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1</v>
      </c>
      <c r="AJ32" s="83">
        <v>1</v>
      </c>
      <c r="AK32" s="48"/>
      <c r="BE32" s="36"/>
      <c r="BF32" s="36"/>
    </row>
    <row r="33" spans="1:58" ht="12.75" customHeight="1">
      <c r="A33" s="21"/>
      <c r="B33" s="22" t="s">
        <v>122</v>
      </c>
      <c r="C33" s="161" t="s">
        <v>249</v>
      </c>
      <c r="D33" s="27" t="s">
        <v>37</v>
      </c>
      <c r="E33" s="7">
        <f t="shared" si="0"/>
        <v>22</v>
      </c>
      <c r="F33" s="300">
        <f t="shared" si="1"/>
        <v>14.666666666666666</v>
      </c>
      <c r="G33" s="45">
        <v>1</v>
      </c>
      <c r="H33" s="28">
        <v>1</v>
      </c>
      <c r="I33" s="28">
        <v>0</v>
      </c>
      <c r="J33" s="28">
        <v>1</v>
      </c>
      <c r="K33" s="28">
        <v>1</v>
      </c>
      <c r="L33" s="28">
        <v>1</v>
      </c>
      <c r="M33" s="28">
        <v>0</v>
      </c>
      <c r="N33" s="28">
        <v>1</v>
      </c>
      <c r="O33" s="28">
        <v>1</v>
      </c>
      <c r="P33" s="28">
        <v>1</v>
      </c>
      <c r="Q33" s="28">
        <v>1</v>
      </c>
      <c r="R33" s="28">
        <v>1</v>
      </c>
      <c r="S33" s="28">
        <v>1</v>
      </c>
      <c r="T33" s="28">
        <v>0</v>
      </c>
      <c r="U33" s="28">
        <v>1</v>
      </c>
      <c r="V33" s="28">
        <v>1</v>
      </c>
      <c r="W33" s="28">
        <v>1</v>
      </c>
      <c r="X33" s="28">
        <v>1</v>
      </c>
      <c r="Y33" s="28">
        <v>0</v>
      </c>
      <c r="Z33" s="28">
        <v>1</v>
      </c>
      <c r="AA33" s="28">
        <v>0</v>
      </c>
      <c r="AB33" s="28">
        <v>1</v>
      </c>
      <c r="AC33" s="28">
        <v>1</v>
      </c>
      <c r="AD33" s="28">
        <v>1</v>
      </c>
      <c r="AE33" s="28">
        <v>0</v>
      </c>
      <c r="AF33" s="28">
        <v>0</v>
      </c>
      <c r="AG33" s="28">
        <v>1</v>
      </c>
      <c r="AH33" s="28">
        <v>1</v>
      </c>
      <c r="AI33" s="28">
        <v>0</v>
      </c>
      <c r="AJ33" s="83">
        <v>1</v>
      </c>
      <c r="AK33" s="48"/>
      <c r="BE33" s="36"/>
      <c r="BF33" s="36"/>
    </row>
    <row r="34" spans="1:58" ht="12.75" customHeight="1">
      <c r="A34" s="21"/>
      <c r="B34" s="22" t="s">
        <v>122</v>
      </c>
      <c r="C34" s="161" t="s">
        <v>250</v>
      </c>
      <c r="D34" s="27" t="s">
        <v>38</v>
      </c>
      <c r="E34" s="7">
        <f t="shared" si="0"/>
        <v>18</v>
      </c>
      <c r="F34" s="300">
        <f t="shared" si="1"/>
        <v>12</v>
      </c>
      <c r="G34" s="45">
        <v>1</v>
      </c>
      <c r="H34" s="28">
        <v>1</v>
      </c>
      <c r="I34" s="28">
        <v>1</v>
      </c>
      <c r="J34" s="28">
        <v>0</v>
      </c>
      <c r="K34" s="28">
        <v>1</v>
      </c>
      <c r="L34" s="28">
        <v>1</v>
      </c>
      <c r="M34" s="28">
        <v>1</v>
      </c>
      <c r="N34" s="28">
        <v>0</v>
      </c>
      <c r="O34" s="28">
        <v>0</v>
      </c>
      <c r="P34" s="28">
        <v>1</v>
      </c>
      <c r="Q34" s="28">
        <v>0</v>
      </c>
      <c r="R34" s="28">
        <v>1</v>
      </c>
      <c r="S34" s="28">
        <v>0</v>
      </c>
      <c r="T34" s="28">
        <v>0</v>
      </c>
      <c r="U34" s="28">
        <v>0</v>
      </c>
      <c r="V34" s="28">
        <v>1</v>
      </c>
      <c r="W34" s="28">
        <v>1</v>
      </c>
      <c r="X34" s="28">
        <v>1</v>
      </c>
      <c r="Y34" s="28">
        <v>1</v>
      </c>
      <c r="Z34" s="28">
        <v>1</v>
      </c>
      <c r="AA34" s="28">
        <v>0</v>
      </c>
      <c r="AB34" s="28">
        <v>1</v>
      </c>
      <c r="AC34" s="28">
        <v>1</v>
      </c>
      <c r="AD34" s="28">
        <v>0</v>
      </c>
      <c r="AE34" s="28">
        <v>0</v>
      </c>
      <c r="AF34" s="28">
        <v>0</v>
      </c>
      <c r="AG34" s="28">
        <v>1</v>
      </c>
      <c r="AH34" s="28">
        <v>0</v>
      </c>
      <c r="AI34" s="28">
        <v>1</v>
      </c>
      <c r="AJ34" s="83">
        <v>1</v>
      </c>
      <c r="AK34" s="48"/>
      <c r="BE34" s="36"/>
      <c r="BF34" s="36"/>
    </row>
    <row r="35" spans="1:58" ht="12.75" customHeight="1">
      <c r="A35" s="21"/>
      <c r="B35" s="22" t="s">
        <v>122</v>
      </c>
      <c r="C35" s="161" t="s">
        <v>251</v>
      </c>
      <c r="D35" s="27" t="s">
        <v>202</v>
      </c>
      <c r="E35" s="7">
        <f t="shared" si="0"/>
        <v>23</v>
      </c>
      <c r="F35" s="300">
        <f t="shared" si="1"/>
        <v>15.333333333333334</v>
      </c>
      <c r="G35" s="45">
        <v>1</v>
      </c>
      <c r="H35" s="28">
        <v>1</v>
      </c>
      <c r="I35" s="28">
        <v>1</v>
      </c>
      <c r="J35" s="28">
        <v>1</v>
      </c>
      <c r="K35" s="28">
        <v>1</v>
      </c>
      <c r="L35" s="28">
        <v>0</v>
      </c>
      <c r="M35" s="28">
        <v>1</v>
      </c>
      <c r="N35" s="28">
        <v>0</v>
      </c>
      <c r="O35" s="28">
        <v>1</v>
      </c>
      <c r="P35" s="28">
        <v>1</v>
      </c>
      <c r="Q35" s="28">
        <v>1</v>
      </c>
      <c r="R35" s="28">
        <v>1</v>
      </c>
      <c r="S35" s="28">
        <v>1</v>
      </c>
      <c r="T35" s="28">
        <v>1</v>
      </c>
      <c r="U35" s="28">
        <v>1</v>
      </c>
      <c r="V35" s="28">
        <v>1</v>
      </c>
      <c r="W35" s="28">
        <v>1</v>
      </c>
      <c r="X35" s="28">
        <v>0</v>
      </c>
      <c r="Y35" s="28">
        <v>1</v>
      </c>
      <c r="Z35" s="28">
        <v>1</v>
      </c>
      <c r="AA35" s="28">
        <v>0</v>
      </c>
      <c r="AB35" s="28">
        <v>1</v>
      </c>
      <c r="AC35" s="28">
        <v>1</v>
      </c>
      <c r="AD35" s="28">
        <v>1</v>
      </c>
      <c r="AE35" s="28">
        <v>0</v>
      </c>
      <c r="AF35" s="28">
        <v>0</v>
      </c>
      <c r="AG35" s="28">
        <v>0</v>
      </c>
      <c r="AH35" s="28">
        <v>1</v>
      </c>
      <c r="AI35" s="28">
        <v>1</v>
      </c>
      <c r="AJ35" s="83">
        <v>1</v>
      </c>
      <c r="AK35" s="48"/>
      <c r="BE35" s="36"/>
      <c r="BF35" s="36"/>
    </row>
    <row r="36" spans="1:58" s="5" customFormat="1" ht="12.75" customHeight="1">
      <c r="A36" s="3">
        <v>9</v>
      </c>
      <c r="B36" s="4" t="s">
        <v>123</v>
      </c>
      <c r="C36" s="159" t="s">
        <v>252</v>
      </c>
      <c r="D36" s="5" t="s">
        <v>203</v>
      </c>
      <c r="E36" s="7">
        <f t="shared" si="0"/>
        <v>23</v>
      </c>
      <c r="F36" s="300">
        <f t="shared" si="1"/>
        <v>15.333333333333334</v>
      </c>
      <c r="G36" s="25">
        <v>1</v>
      </c>
      <c r="H36" s="5">
        <v>1</v>
      </c>
      <c r="I36" s="5">
        <v>1</v>
      </c>
      <c r="J36" s="5">
        <v>1</v>
      </c>
      <c r="K36" s="5">
        <v>1</v>
      </c>
      <c r="L36" s="5">
        <v>0</v>
      </c>
      <c r="M36" s="5">
        <v>1</v>
      </c>
      <c r="N36" s="5">
        <v>0</v>
      </c>
      <c r="O36" s="5">
        <v>0</v>
      </c>
      <c r="P36" s="5">
        <v>1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0</v>
      </c>
      <c r="AA36" s="5">
        <v>1</v>
      </c>
      <c r="AB36" s="5">
        <v>1</v>
      </c>
      <c r="AC36" s="5">
        <v>1</v>
      </c>
      <c r="AD36" s="5">
        <v>1</v>
      </c>
      <c r="AE36" s="5">
        <v>0</v>
      </c>
      <c r="AF36" s="5">
        <v>1</v>
      </c>
      <c r="AG36" s="5">
        <v>0</v>
      </c>
      <c r="AH36" s="5">
        <v>1</v>
      </c>
      <c r="AI36" s="5">
        <v>1</v>
      </c>
      <c r="AJ36" s="6">
        <v>0</v>
      </c>
      <c r="AK36" s="25"/>
      <c r="AL36" s="151"/>
      <c r="BE36" s="149"/>
      <c r="BF36" s="149"/>
    </row>
    <row r="37" spans="1:58" s="5" customFormat="1" ht="12.75" customHeight="1">
      <c r="A37" s="3"/>
      <c r="B37" s="4" t="s">
        <v>123</v>
      </c>
      <c r="C37" s="159" t="s">
        <v>253</v>
      </c>
      <c r="D37" s="5" t="s">
        <v>204</v>
      </c>
      <c r="E37" s="7">
        <f t="shared" si="0"/>
        <v>18</v>
      </c>
      <c r="F37" s="300">
        <f t="shared" si="1"/>
        <v>12</v>
      </c>
      <c r="G37" s="25">
        <v>1</v>
      </c>
      <c r="H37" s="5">
        <v>1</v>
      </c>
      <c r="I37" s="5">
        <v>0</v>
      </c>
      <c r="J37" s="5">
        <v>1</v>
      </c>
      <c r="K37" s="5">
        <v>1</v>
      </c>
      <c r="L37" s="5">
        <v>0</v>
      </c>
      <c r="M37" s="5">
        <v>0</v>
      </c>
      <c r="N37" s="5">
        <v>1</v>
      </c>
      <c r="O37" s="5">
        <v>1</v>
      </c>
      <c r="P37" s="5">
        <v>1</v>
      </c>
      <c r="Q37" s="5">
        <v>0</v>
      </c>
      <c r="R37" s="5">
        <v>0</v>
      </c>
      <c r="S37" s="5">
        <v>1</v>
      </c>
      <c r="T37" s="5">
        <v>1</v>
      </c>
      <c r="U37" s="5">
        <v>0</v>
      </c>
      <c r="V37" s="5">
        <v>1</v>
      </c>
      <c r="W37" s="5">
        <v>1</v>
      </c>
      <c r="X37" s="5">
        <v>0</v>
      </c>
      <c r="Y37" s="5">
        <v>1</v>
      </c>
      <c r="Z37" s="5">
        <v>0</v>
      </c>
      <c r="AA37" s="5">
        <v>0</v>
      </c>
      <c r="AB37" s="5">
        <v>1</v>
      </c>
      <c r="AC37" s="5">
        <v>0</v>
      </c>
      <c r="AD37" s="5">
        <v>1</v>
      </c>
      <c r="AE37" s="5">
        <v>1</v>
      </c>
      <c r="AF37" s="5">
        <v>1</v>
      </c>
      <c r="AG37" s="5">
        <v>1</v>
      </c>
      <c r="AH37" s="5">
        <v>0</v>
      </c>
      <c r="AI37" s="5">
        <v>0</v>
      </c>
      <c r="AJ37" s="6">
        <v>1</v>
      </c>
      <c r="AK37" s="25"/>
      <c r="AL37" s="151"/>
      <c r="BE37" s="149"/>
      <c r="BF37" s="149"/>
    </row>
    <row r="38" spans="1:58" s="5" customFormat="1" ht="12.75" customHeight="1">
      <c r="A38" s="3"/>
      <c r="B38" s="4" t="s">
        <v>123</v>
      </c>
      <c r="C38" s="159" t="s">
        <v>254</v>
      </c>
      <c r="D38" s="5" t="s">
        <v>205</v>
      </c>
      <c r="E38" s="7">
        <f t="shared" si="0"/>
        <v>18</v>
      </c>
      <c r="F38" s="300">
        <f t="shared" si="1"/>
        <v>12</v>
      </c>
      <c r="G38" s="25">
        <v>1</v>
      </c>
      <c r="H38" s="5">
        <v>0</v>
      </c>
      <c r="I38" s="5">
        <v>0</v>
      </c>
      <c r="J38" s="5">
        <v>1</v>
      </c>
      <c r="K38" s="5">
        <v>1</v>
      </c>
      <c r="L38" s="5">
        <v>1</v>
      </c>
      <c r="M38" s="5">
        <v>0</v>
      </c>
      <c r="N38" s="5">
        <v>1</v>
      </c>
      <c r="O38" s="5">
        <v>0</v>
      </c>
      <c r="P38" s="5">
        <v>1</v>
      </c>
      <c r="Q38" s="5">
        <v>1</v>
      </c>
      <c r="R38" s="5">
        <v>1</v>
      </c>
      <c r="S38" s="5">
        <v>1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5">
        <v>1</v>
      </c>
      <c r="Z38" s="5">
        <v>1</v>
      </c>
      <c r="AA38" s="5">
        <v>1</v>
      </c>
      <c r="AB38" s="5">
        <v>1</v>
      </c>
      <c r="AC38" s="5">
        <v>0</v>
      </c>
      <c r="AD38" s="5">
        <v>1</v>
      </c>
      <c r="AE38" s="5">
        <v>1</v>
      </c>
      <c r="AF38" s="5">
        <v>0</v>
      </c>
      <c r="AG38" s="5">
        <v>0</v>
      </c>
      <c r="AH38" s="5">
        <v>1</v>
      </c>
      <c r="AI38" s="5">
        <v>1</v>
      </c>
      <c r="AJ38" s="6">
        <v>0</v>
      </c>
      <c r="AK38" s="25"/>
      <c r="AL38" s="151"/>
      <c r="BE38" s="149"/>
      <c r="BF38" s="149"/>
    </row>
    <row r="39" spans="1:58" s="5" customFormat="1" ht="12.75" customHeight="1">
      <c r="A39" s="3"/>
      <c r="B39" s="4" t="s">
        <v>123</v>
      </c>
      <c r="C39" s="159" t="s">
        <v>255</v>
      </c>
      <c r="D39" s="5" t="s">
        <v>206</v>
      </c>
      <c r="E39" s="7">
        <f t="shared" si="0"/>
        <v>18</v>
      </c>
      <c r="F39" s="300">
        <f t="shared" si="1"/>
        <v>12</v>
      </c>
      <c r="G39" s="25">
        <v>0</v>
      </c>
      <c r="H39" s="5">
        <v>1</v>
      </c>
      <c r="I39" s="5">
        <v>0</v>
      </c>
      <c r="J39" s="5">
        <v>1</v>
      </c>
      <c r="K39" s="5">
        <v>1</v>
      </c>
      <c r="L39" s="5">
        <v>1</v>
      </c>
      <c r="M39" s="5">
        <v>1</v>
      </c>
      <c r="N39" s="5">
        <v>0</v>
      </c>
      <c r="O39" s="5">
        <v>0</v>
      </c>
      <c r="P39" s="5">
        <v>1</v>
      </c>
      <c r="Q39" s="5">
        <v>1</v>
      </c>
      <c r="R39" s="5">
        <v>1</v>
      </c>
      <c r="S39" s="5">
        <v>1</v>
      </c>
      <c r="T39" s="5">
        <v>0</v>
      </c>
      <c r="U39" s="5">
        <v>1</v>
      </c>
      <c r="V39" s="5">
        <v>1</v>
      </c>
      <c r="W39" s="5">
        <v>1</v>
      </c>
      <c r="X39" s="5">
        <v>0</v>
      </c>
      <c r="Y39" s="5">
        <v>1</v>
      </c>
      <c r="Z39" s="5">
        <v>1</v>
      </c>
      <c r="AA39" s="5">
        <v>0</v>
      </c>
      <c r="AB39" s="5">
        <v>1</v>
      </c>
      <c r="AC39" s="5">
        <v>0</v>
      </c>
      <c r="AD39" s="5">
        <v>1</v>
      </c>
      <c r="AE39" s="5">
        <v>0</v>
      </c>
      <c r="AF39" s="5">
        <v>0</v>
      </c>
      <c r="AG39" s="5">
        <v>1</v>
      </c>
      <c r="AH39" s="5">
        <v>0</v>
      </c>
      <c r="AI39" s="5">
        <v>1</v>
      </c>
      <c r="AJ39" s="6">
        <v>0</v>
      </c>
      <c r="AK39" s="25"/>
      <c r="AL39" s="151"/>
      <c r="BE39" s="149"/>
      <c r="BF39" s="149"/>
    </row>
    <row r="40" spans="1:58" ht="12.75" customHeight="1">
      <c r="A40" s="21">
        <v>10</v>
      </c>
      <c r="B40" s="22" t="s">
        <v>75</v>
      </c>
      <c r="C40" s="161" t="s">
        <v>256</v>
      </c>
      <c r="D40" s="27" t="s">
        <v>207</v>
      </c>
      <c r="E40" s="7">
        <f t="shared" si="0"/>
        <v>23</v>
      </c>
      <c r="F40" s="300">
        <f t="shared" si="1"/>
        <v>15.333333333333334</v>
      </c>
      <c r="G40" s="45">
        <v>1</v>
      </c>
      <c r="H40" s="28">
        <v>1</v>
      </c>
      <c r="I40" s="28">
        <v>1</v>
      </c>
      <c r="J40" s="28">
        <v>1</v>
      </c>
      <c r="K40" s="28">
        <v>1</v>
      </c>
      <c r="L40" s="28">
        <v>0</v>
      </c>
      <c r="M40" s="28">
        <v>1</v>
      </c>
      <c r="N40" s="28">
        <v>0</v>
      </c>
      <c r="O40" s="28">
        <v>0</v>
      </c>
      <c r="P40" s="28">
        <v>1</v>
      </c>
      <c r="Q40" s="28">
        <v>1</v>
      </c>
      <c r="R40" s="28">
        <v>1</v>
      </c>
      <c r="S40" s="28">
        <v>1</v>
      </c>
      <c r="T40" s="28">
        <v>0</v>
      </c>
      <c r="U40" s="28">
        <v>1</v>
      </c>
      <c r="V40" s="28">
        <v>1</v>
      </c>
      <c r="W40" s="28">
        <v>1</v>
      </c>
      <c r="X40" s="28">
        <v>0</v>
      </c>
      <c r="Y40" s="28">
        <v>1</v>
      </c>
      <c r="Z40" s="28">
        <v>0</v>
      </c>
      <c r="AA40" s="28">
        <v>1</v>
      </c>
      <c r="AB40" s="28">
        <v>1</v>
      </c>
      <c r="AC40" s="28">
        <v>1</v>
      </c>
      <c r="AD40" s="28">
        <v>1</v>
      </c>
      <c r="AE40" s="28">
        <v>0</v>
      </c>
      <c r="AF40" s="28">
        <v>1</v>
      </c>
      <c r="AG40" s="28">
        <v>1</v>
      </c>
      <c r="AH40" s="28">
        <v>1</v>
      </c>
      <c r="AI40" s="28">
        <v>1</v>
      </c>
      <c r="AJ40" s="83">
        <v>1</v>
      </c>
      <c r="AK40" s="48"/>
      <c r="BE40" s="36"/>
      <c r="BF40" s="36"/>
    </row>
    <row r="41" spans="1:58" ht="12.75" customHeight="1">
      <c r="A41" s="21"/>
      <c r="B41" s="22" t="s">
        <v>75</v>
      </c>
      <c r="C41" s="161" t="s">
        <v>257</v>
      </c>
      <c r="D41" s="27" t="s">
        <v>208</v>
      </c>
      <c r="E41" s="7">
        <f t="shared" si="0"/>
        <v>20</v>
      </c>
      <c r="F41" s="300">
        <f t="shared" si="1"/>
        <v>13.333333333333332</v>
      </c>
      <c r="G41" s="45">
        <v>1</v>
      </c>
      <c r="H41" s="28">
        <v>1</v>
      </c>
      <c r="I41" s="28">
        <v>0</v>
      </c>
      <c r="J41" s="28">
        <v>1</v>
      </c>
      <c r="K41" s="28">
        <v>1</v>
      </c>
      <c r="L41" s="28">
        <v>0</v>
      </c>
      <c r="M41" s="28">
        <v>0</v>
      </c>
      <c r="N41" s="28">
        <v>0</v>
      </c>
      <c r="O41" s="28">
        <v>0</v>
      </c>
      <c r="P41" s="28">
        <v>1</v>
      </c>
      <c r="Q41" s="28">
        <v>1</v>
      </c>
      <c r="R41" s="28">
        <v>1</v>
      </c>
      <c r="S41" s="28">
        <v>1</v>
      </c>
      <c r="T41" s="28">
        <v>1</v>
      </c>
      <c r="U41" s="28">
        <v>1</v>
      </c>
      <c r="V41" s="28">
        <v>1</v>
      </c>
      <c r="W41" s="28">
        <v>1</v>
      </c>
      <c r="X41" s="28">
        <v>1</v>
      </c>
      <c r="Y41" s="28">
        <v>1</v>
      </c>
      <c r="Z41" s="28">
        <v>1</v>
      </c>
      <c r="AA41" s="28">
        <v>1</v>
      </c>
      <c r="AB41" s="28">
        <v>0</v>
      </c>
      <c r="AC41" s="28">
        <v>0</v>
      </c>
      <c r="AD41" s="28">
        <v>0</v>
      </c>
      <c r="AE41" s="28">
        <v>1</v>
      </c>
      <c r="AF41" s="28">
        <v>0</v>
      </c>
      <c r="AG41" s="28">
        <v>1</v>
      </c>
      <c r="AH41" s="28">
        <v>0</v>
      </c>
      <c r="AI41" s="28">
        <v>1</v>
      </c>
      <c r="AJ41" s="83">
        <v>1</v>
      </c>
      <c r="AK41" s="48"/>
      <c r="BE41" s="36"/>
      <c r="BF41" s="36"/>
    </row>
    <row r="42" spans="1:58" ht="12.75" customHeight="1">
      <c r="A42" s="21"/>
      <c r="B42" s="22" t="s">
        <v>75</v>
      </c>
      <c r="C42" s="161" t="s">
        <v>258</v>
      </c>
      <c r="D42" s="27" t="s">
        <v>209</v>
      </c>
      <c r="E42" s="7">
        <f t="shared" si="0"/>
        <v>17</v>
      </c>
      <c r="F42" s="300">
        <f t="shared" si="1"/>
        <v>11.333333333333332</v>
      </c>
      <c r="G42" s="45">
        <v>1</v>
      </c>
      <c r="H42" s="28">
        <v>1</v>
      </c>
      <c r="I42" s="28">
        <v>1</v>
      </c>
      <c r="J42" s="28">
        <v>1</v>
      </c>
      <c r="K42" s="28">
        <v>1</v>
      </c>
      <c r="L42" s="28">
        <v>0</v>
      </c>
      <c r="M42" s="28">
        <v>1</v>
      </c>
      <c r="N42" s="28">
        <v>0</v>
      </c>
      <c r="O42" s="28">
        <v>0</v>
      </c>
      <c r="P42" s="28">
        <v>1</v>
      </c>
      <c r="Q42" s="28">
        <v>0</v>
      </c>
      <c r="R42" s="28">
        <v>1</v>
      </c>
      <c r="S42" s="28">
        <v>1</v>
      </c>
      <c r="T42" s="28">
        <v>0</v>
      </c>
      <c r="U42" s="28">
        <v>0</v>
      </c>
      <c r="V42" s="28">
        <v>1</v>
      </c>
      <c r="W42" s="28">
        <v>1</v>
      </c>
      <c r="X42" s="28">
        <v>0</v>
      </c>
      <c r="Y42" s="28">
        <v>1</v>
      </c>
      <c r="Z42" s="28">
        <v>1</v>
      </c>
      <c r="AA42" s="28">
        <v>1</v>
      </c>
      <c r="AB42" s="28">
        <v>0</v>
      </c>
      <c r="AC42" s="28">
        <v>1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1</v>
      </c>
      <c r="AJ42" s="83">
        <v>1</v>
      </c>
      <c r="AK42" s="48"/>
      <c r="BE42" s="36"/>
      <c r="BF42" s="36"/>
    </row>
    <row r="43" spans="1:58" ht="12.75" customHeight="1">
      <c r="A43" s="21"/>
      <c r="B43" s="22" t="s">
        <v>75</v>
      </c>
      <c r="C43" s="161" t="s">
        <v>259</v>
      </c>
      <c r="D43" s="23" t="s">
        <v>210</v>
      </c>
      <c r="E43" s="7">
        <f>SUM(H43:AJ43)</f>
        <v>23</v>
      </c>
      <c r="F43" s="300">
        <f t="shared" si="1"/>
        <v>15.333333333333334</v>
      </c>
      <c r="G43" s="27">
        <v>1</v>
      </c>
      <c r="H43" s="27">
        <v>1</v>
      </c>
      <c r="I43" s="27">
        <v>1</v>
      </c>
      <c r="J43" s="27">
        <v>1</v>
      </c>
      <c r="K43" s="27">
        <v>1</v>
      </c>
      <c r="L43" s="27">
        <v>1</v>
      </c>
      <c r="M43" s="27">
        <v>0</v>
      </c>
      <c r="N43" s="27">
        <v>1</v>
      </c>
      <c r="O43" s="27">
        <v>1</v>
      </c>
      <c r="P43" s="27">
        <v>1</v>
      </c>
      <c r="Q43" s="27">
        <v>1</v>
      </c>
      <c r="R43" s="27">
        <v>1</v>
      </c>
      <c r="S43" s="27">
        <v>1</v>
      </c>
      <c r="T43" s="27">
        <v>0</v>
      </c>
      <c r="U43" s="27">
        <v>1</v>
      </c>
      <c r="V43" s="27">
        <v>1</v>
      </c>
      <c r="W43" s="27">
        <v>1</v>
      </c>
      <c r="X43" s="27">
        <v>1</v>
      </c>
      <c r="Y43" s="27">
        <v>1</v>
      </c>
      <c r="Z43" s="27">
        <v>1</v>
      </c>
      <c r="AA43" s="27">
        <v>1</v>
      </c>
      <c r="AB43" s="27">
        <v>1</v>
      </c>
      <c r="AC43" s="27">
        <v>0</v>
      </c>
      <c r="AD43" s="27">
        <v>1</v>
      </c>
      <c r="AE43" s="27">
        <v>0</v>
      </c>
      <c r="AF43" s="27">
        <v>1</v>
      </c>
      <c r="AG43" s="27">
        <v>0</v>
      </c>
      <c r="AH43" s="27">
        <v>0</v>
      </c>
      <c r="AI43" s="27">
        <v>1</v>
      </c>
      <c r="AJ43" s="23">
        <v>1</v>
      </c>
      <c r="AK43" s="48"/>
      <c r="BE43" s="36"/>
      <c r="BF43" s="36"/>
    </row>
    <row r="44" spans="1:58" s="5" customFormat="1" ht="12.75" customHeight="1">
      <c r="A44" s="3">
        <v>11</v>
      </c>
      <c r="B44" s="4" t="s">
        <v>215</v>
      </c>
      <c r="C44" s="159" t="s">
        <v>260</v>
      </c>
      <c r="D44" s="6" t="s">
        <v>211</v>
      </c>
      <c r="E44" s="7">
        <f t="shared" si="0"/>
        <v>25</v>
      </c>
      <c r="F44" s="300">
        <f t="shared" si="1"/>
        <v>16.666666666666668</v>
      </c>
      <c r="G44" s="25">
        <v>1</v>
      </c>
      <c r="H44" s="5">
        <v>1</v>
      </c>
      <c r="I44" s="5">
        <v>1</v>
      </c>
      <c r="J44" s="5">
        <v>1</v>
      </c>
      <c r="K44" s="5">
        <v>1</v>
      </c>
      <c r="L44" s="5">
        <v>1</v>
      </c>
      <c r="M44" s="5">
        <v>1</v>
      </c>
      <c r="N44" s="5">
        <v>1</v>
      </c>
      <c r="O44" s="5">
        <v>0</v>
      </c>
      <c r="P44" s="5">
        <v>1</v>
      </c>
      <c r="Q44" s="5">
        <v>1</v>
      </c>
      <c r="R44" s="5">
        <v>1</v>
      </c>
      <c r="S44" s="5">
        <v>1</v>
      </c>
      <c r="T44" s="5">
        <v>0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0</v>
      </c>
      <c r="AB44" s="5">
        <v>1</v>
      </c>
      <c r="AC44" s="5">
        <v>0</v>
      </c>
      <c r="AD44" s="5">
        <v>0</v>
      </c>
      <c r="AE44" s="5">
        <v>1</v>
      </c>
      <c r="AF44" s="5">
        <v>1</v>
      </c>
      <c r="AG44" s="5">
        <v>1</v>
      </c>
      <c r="AH44" s="5">
        <v>1</v>
      </c>
      <c r="AI44" s="5">
        <v>1</v>
      </c>
      <c r="AJ44" s="6">
        <v>1</v>
      </c>
      <c r="AK44" s="25"/>
      <c r="AL44" s="151"/>
      <c r="BE44" s="149"/>
      <c r="BF44" s="149"/>
    </row>
    <row r="45" spans="1:58" s="5" customFormat="1" ht="12.75" customHeight="1">
      <c r="A45" s="3"/>
      <c r="B45" s="4" t="s">
        <v>215</v>
      </c>
      <c r="C45" s="159" t="s">
        <v>261</v>
      </c>
      <c r="D45" s="6" t="s">
        <v>212</v>
      </c>
      <c r="E45" s="7">
        <f t="shared" si="0"/>
        <v>19</v>
      </c>
      <c r="F45" s="300">
        <f t="shared" si="1"/>
        <v>12.666666666666666</v>
      </c>
      <c r="G45" s="25">
        <v>1</v>
      </c>
      <c r="H45" s="5">
        <v>0</v>
      </c>
      <c r="I45" s="5">
        <v>0</v>
      </c>
      <c r="J45" s="5">
        <v>0</v>
      </c>
      <c r="K45" s="5">
        <v>1</v>
      </c>
      <c r="L45" s="5">
        <v>1</v>
      </c>
      <c r="M45" s="5">
        <v>1</v>
      </c>
      <c r="N45" s="5">
        <v>0</v>
      </c>
      <c r="O45" s="5">
        <v>1</v>
      </c>
      <c r="P45" s="5">
        <v>1</v>
      </c>
      <c r="Q45" s="5">
        <v>1</v>
      </c>
      <c r="R45" s="5">
        <v>1</v>
      </c>
      <c r="S45" s="5">
        <v>0</v>
      </c>
      <c r="T45" s="5">
        <v>0</v>
      </c>
      <c r="U45" s="5">
        <v>1</v>
      </c>
      <c r="V45" s="5">
        <v>1</v>
      </c>
      <c r="W45" s="5">
        <v>1</v>
      </c>
      <c r="X45" s="5">
        <v>1</v>
      </c>
      <c r="Y45" s="5">
        <v>0</v>
      </c>
      <c r="Z45" s="5">
        <v>0</v>
      </c>
      <c r="AA45" s="5">
        <v>0</v>
      </c>
      <c r="AB45" s="5">
        <v>1</v>
      </c>
      <c r="AC45" s="5">
        <v>0</v>
      </c>
      <c r="AD45" s="5">
        <v>1</v>
      </c>
      <c r="AE45" s="5">
        <v>1</v>
      </c>
      <c r="AF45" s="5">
        <v>1</v>
      </c>
      <c r="AG45" s="5">
        <v>0</v>
      </c>
      <c r="AH45" s="5">
        <v>1</v>
      </c>
      <c r="AI45" s="5">
        <v>1</v>
      </c>
      <c r="AJ45" s="6">
        <v>1</v>
      </c>
      <c r="AK45" s="25"/>
      <c r="AL45" s="151"/>
      <c r="BE45" s="149"/>
      <c r="BF45" s="149"/>
    </row>
    <row r="46" spans="1:58" s="5" customFormat="1" ht="12.75" customHeight="1">
      <c r="A46" s="3"/>
      <c r="B46" s="4" t="s">
        <v>215</v>
      </c>
      <c r="C46" s="159" t="s">
        <v>262</v>
      </c>
      <c r="D46" s="6" t="s">
        <v>213</v>
      </c>
      <c r="E46" s="7">
        <f t="shared" si="0"/>
        <v>25</v>
      </c>
      <c r="F46" s="300">
        <f t="shared" si="1"/>
        <v>16.666666666666668</v>
      </c>
      <c r="G46" s="25">
        <v>1</v>
      </c>
      <c r="H46" s="5">
        <v>0</v>
      </c>
      <c r="I46" s="5">
        <v>0</v>
      </c>
      <c r="J46" s="5">
        <v>1</v>
      </c>
      <c r="K46" s="5">
        <v>1</v>
      </c>
      <c r="L46" s="5">
        <v>1</v>
      </c>
      <c r="M46" s="5">
        <v>0</v>
      </c>
      <c r="N46" s="5">
        <v>1</v>
      </c>
      <c r="O46" s="5">
        <v>0</v>
      </c>
      <c r="P46" s="5">
        <v>1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>
        <v>1</v>
      </c>
      <c r="AE46" s="5">
        <v>1</v>
      </c>
      <c r="AF46" s="5">
        <v>1</v>
      </c>
      <c r="AG46" s="5">
        <v>1</v>
      </c>
      <c r="AH46" s="5">
        <v>0</v>
      </c>
      <c r="AI46" s="5">
        <v>1</v>
      </c>
      <c r="AJ46" s="6">
        <v>1</v>
      </c>
      <c r="AK46" s="25"/>
      <c r="AL46" s="151"/>
      <c r="BE46" s="149"/>
      <c r="BF46" s="149"/>
    </row>
    <row r="47" spans="1:58" s="5" customFormat="1" ht="12.75" customHeight="1">
      <c r="A47" s="3"/>
      <c r="B47" s="4" t="s">
        <v>215</v>
      </c>
      <c r="C47" s="159" t="s">
        <v>263</v>
      </c>
      <c r="D47" s="5" t="s">
        <v>214</v>
      </c>
      <c r="E47" s="7">
        <f t="shared" si="0"/>
        <v>17</v>
      </c>
      <c r="F47" s="300">
        <f t="shared" si="1"/>
        <v>11.333333333333332</v>
      </c>
      <c r="G47" s="25">
        <v>1</v>
      </c>
      <c r="H47" s="5">
        <v>1</v>
      </c>
      <c r="I47" s="5">
        <v>1</v>
      </c>
      <c r="J47" s="5">
        <v>1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1</v>
      </c>
      <c r="R47" s="5">
        <v>1</v>
      </c>
      <c r="S47" s="5">
        <v>0</v>
      </c>
      <c r="T47" s="5">
        <v>0</v>
      </c>
      <c r="U47" s="5">
        <v>1</v>
      </c>
      <c r="V47" s="5">
        <v>1</v>
      </c>
      <c r="W47" s="5">
        <v>1</v>
      </c>
      <c r="X47" s="5">
        <v>0</v>
      </c>
      <c r="Y47" s="5">
        <v>0</v>
      </c>
      <c r="Z47" s="5">
        <v>1</v>
      </c>
      <c r="AA47" s="5">
        <v>0</v>
      </c>
      <c r="AB47" s="5">
        <v>0</v>
      </c>
      <c r="AC47" s="5">
        <v>1</v>
      </c>
      <c r="AD47" s="5">
        <v>0</v>
      </c>
      <c r="AE47" s="5">
        <v>1</v>
      </c>
      <c r="AF47" s="5">
        <v>0</v>
      </c>
      <c r="AG47" s="5">
        <v>1</v>
      </c>
      <c r="AH47" s="5">
        <v>1</v>
      </c>
      <c r="AI47" s="5">
        <v>1</v>
      </c>
      <c r="AJ47" s="6">
        <v>1</v>
      </c>
      <c r="AK47" s="25"/>
      <c r="AL47" s="151"/>
      <c r="BE47" s="149"/>
      <c r="BF47" s="149"/>
    </row>
    <row r="48" spans="1:58" ht="12.75" customHeight="1">
      <c r="A48" s="21">
        <v>12</v>
      </c>
      <c r="B48" s="22" t="s">
        <v>268</v>
      </c>
      <c r="C48" s="161" t="s">
        <v>264</v>
      </c>
      <c r="D48" s="27" t="s">
        <v>216</v>
      </c>
      <c r="E48" s="7">
        <f t="shared" si="0"/>
        <v>17</v>
      </c>
      <c r="F48" s="300">
        <f t="shared" si="1"/>
        <v>11.333333333333332</v>
      </c>
      <c r="G48" s="48">
        <v>1</v>
      </c>
      <c r="H48" s="27">
        <v>1</v>
      </c>
      <c r="I48" s="27">
        <v>1</v>
      </c>
      <c r="J48" s="27">
        <v>1</v>
      </c>
      <c r="K48" s="27">
        <v>1</v>
      </c>
      <c r="L48" s="27">
        <v>0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1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27">
        <v>1</v>
      </c>
      <c r="Y48" s="27">
        <v>0</v>
      </c>
      <c r="Z48" s="27">
        <v>0</v>
      </c>
      <c r="AA48" s="27">
        <v>0</v>
      </c>
      <c r="AB48" s="27">
        <v>0</v>
      </c>
      <c r="AC48" s="27">
        <v>1</v>
      </c>
      <c r="AD48" s="27">
        <v>1</v>
      </c>
      <c r="AE48" s="27">
        <v>0</v>
      </c>
      <c r="AF48" s="27">
        <v>0</v>
      </c>
      <c r="AG48" s="27">
        <v>1</v>
      </c>
      <c r="AH48" s="27">
        <v>0</v>
      </c>
      <c r="AI48" s="27">
        <v>0</v>
      </c>
      <c r="AJ48" s="23">
        <v>0</v>
      </c>
      <c r="AK48" s="48"/>
      <c r="BE48" s="36"/>
      <c r="BF48" s="36"/>
    </row>
    <row r="49" spans="1:58" ht="12.75" customHeight="1">
      <c r="A49" s="21"/>
      <c r="B49" s="22" t="s">
        <v>268</v>
      </c>
      <c r="C49" s="161" t="s">
        <v>265</v>
      </c>
      <c r="D49" s="27" t="s">
        <v>152</v>
      </c>
      <c r="E49" s="7">
        <f t="shared" si="0"/>
        <v>12</v>
      </c>
      <c r="F49" s="300">
        <f t="shared" si="1"/>
        <v>8</v>
      </c>
      <c r="G49" s="48">
        <v>1</v>
      </c>
      <c r="H49" s="27">
        <v>1</v>
      </c>
      <c r="I49" s="27">
        <v>0</v>
      </c>
      <c r="J49" s="27">
        <v>1</v>
      </c>
      <c r="K49" s="27">
        <v>1</v>
      </c>
      <c r="L49" s="27">
        <v>0</v>
      </c>
      <c r="M49" s="27">
        <v>0</v>
      </c>
      <c r="N49" s="27">
        <v>0</v>
      </c>
      <c r="O49" s="27">
        <v>0</v>
      </c>
      <c r="P49" s="27">
        <v>1</v>
      </c>
      <c r="Q49" s="27">
        <v>1</v>
      </c>
      <c r="R49" s="27">
        <v>1</v>
      </c>
      <c r="S49" s="27">
        <v>0</v>
      </c>
      <c r="T49" s="27">
        <v>0</v>
      </c>
      <c r="U49" s="27">
        <v>0</v>
      </c>
      <c r="V49" s="27">
        <v>1</v>
      </c>
      <c r="W49" s="27">
        <v>1</v>
      </c>
      <c r="X49" s="27">
        <v>0</v>
      </c>
      <c r="Y49" s="27">
        <v>0</v>
      </c>
      <c r="Z49" s="27">
        <v>1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1</v>
      </c>
      <c r="AI49" s="27">
        <v>1</v>
      </c>
      <c r="AJ49" s="23">
        <v>0</v>
      </c>
      <c r="AK49" s="48"/>
      <c r="BE49" s="36"/>
      <c r="BF49" s="36"/>
    </row>
    <row r="50" spans="1:58" ht="12.75" customHeight="1">
      <c r="A50" s="21"/>
      <c r="B50" s="22" t="s">
        <v>268</v>
      </c>
      <c r="C50" s="161" t="s">
        <v>266</v>
      </c>
      <c r="D50" s="27" t="s">
        <v>153</v>
      </c>
      <c r="E50" s="7">
        <f t="shared" si="0"/>
        <v>14</v>
      </c>
      <c r="F50" s="300">
        <f t="shared" si="1"/>
        <v>9.333333333333334</v>
      </c>
      <c r="G50" s="48">
        <v>1</v>
      </c>
      <c r="H50" s="27">
        <v>1</v>
      </c>
      <c r="I50" s="27">
        <v>0</v>
      </c>
      <c r="J50" s="27">
        <v>0</v>
      </c>
      <c r="K50" s="27">
        <v>1</v>
      </c>
      <c r="L50" s="27">
        <v>1</v>
      </c>
      <c r="M50" s="27">
        <v>0</v>
      </c>
      <c r="N50" s="27">
        <v>0</v>
      </c>
      <c r="O50" s="27">
        <v>0</v>
      </c>
      <c r="P50" s="27">
        <v>1</v>
      </c>
      <c r="Q50" s="27">
        <v>0</v>
      </c>
      <c r="R50" s="27">
        <v>1</v>
      </c>
      <c r="S50" s="27">
        <v>0</v>
      </c>
      <c r="T50" s="27">
        <v>0</v>
      </c>
      <c r="U50" s="27">
        <v>0</v>
      </c>
      <c r="V50" s="27">
        <v>1</v>
      </c>
      <c r="W50" s="27">
        <v>1</v>
      </c>
      <c r="X50" s="27">
        <v>0</v>
      </c>
      <c r="Y50" s="27">
        <v>1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1</v>
      </c>
      <c r="AG50" s="27">
        <v>1</v>
      </c>
      <c r="AH50" s="27">
        <v>1</v>
      </c>
      <c r="AI50" s="27">
        <v>1</v>
      </c>
      <c r="AJ50" s="23">
        <v>1</v>
      </c>
      <c r="AK50" s="48"/>
      <c r="BE50" s="36"/>
      <c r="BF50" s="36"/>
    </row>
    <row r="51" spans="1:58" ht="12.75" customHeight="1">
      <c r="A51" s="21"/>
      <c r="B51" s="22" t="s">
        <v>268</v>
      </c>
      <c r="C51" s="161" t="s">
        <v>267</v>
      </c>
      <c r="D51" s="27" t="s">
        <v>154</v>
      </c>
      <c r="E51" s="7">
        <f t="shared" si="0"/>
        <v>13</v>
      </c>
      <c r="F51" s="300">
        <f t="shared" si="1"/>
        <v>8.666666666666668</v>
      </c>
      <c r="G51" s="48">
        <v>1</v>
      </c>
      <c r="H51" s="27">
        <v>0</v>
      </c>
      <c r="I51" s="27">
        <v>0</v>
      </c>
      <c r="J51" s="27">
        <v>1</v>
      </c>
      <c r="K51" s="27">
        <v>1</v>
      </c>
      <c r="L51" s="27">
        <v>0</v>
      </c>
      <c r="M51" s="27">
        <v>1</v>
      </c>
      <c r="N51" s="27">
        <v>0</v>
      </c>
      <c r="O51" s="27">
        <v>0</v>
      </c>
      <c r="P51" s="27">
        <v>1</v>
      </c>
      <c r="Q51" s="27">
        <v>0</v>
      </c>
      <c r="R51" s="27">
        <v>0</v>
      </c>
      <c r="S51" s="27">
        <v>1</v>
      </c>
      <c r="T51" s="27">
        <v>0</v>
      </c>
      <c r="U51" s="27">
        <v>1</v>
      </c>
      <c r="V51" s="27">
        <v>1</v>
      </c>
      <c r="W51" s="27">
        <v>0</v>
      </c>
      <c r="X51" s="27">
        <v>1</v>
      </c>
      <c r="Y51" s="27">
        <v>0</v>
      </c>
      <c r="Z51" s="27">
        <v>1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1</v>
      </c>
      <c r="AG51" s="27">
        <v>0</v>
      </c>
      <c r="AH51" s="27">
        <v>1</v>
      </c>
      <c r="AI51" s="27">
        <v>1</v>
      </c>
      <c r="AJ51" s="23">
        <v>0</v>
      </c>
      <c r="AK51" s="48"/>
      <c r="BE51" s="36"/>
      <c r="BF51" s="36"/>
    </row>
    <row r="52" spans="1:58" s="5" customFormat="1" ht="12.75" customHeight="1">
      <c r="A52" s="3">
        <v>13</v>
      </c>
      <c r="B52" s="4" t="s">
        <v>124</v>
      </c>
      <c r="C52" s="159" t="s">
        <v>269</v>
      </c>
      <c r="D52" s="5" t="s">
        <v>155</v>
      </c>
      <c r="E52" s="7">
        <f t="shared" si="0"/>
        <v>19</v>
      </c>
      <c r="F52" s="300">
        <f t="shared" si="1"/>
        <v>12.666666666666666</v>
      </c>
      <c r="G52" s="25">
        <v>0</v>
      </c>
      <c r="H52" s="5">
        <v>0</v>
      </c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5">
        <v>0</v>
      </c>
      <c r="O52" s="5">
        <v>0</v>
      </c>
      <c r="P52" s="5">
        <v>0</v>
      </c>
      <c r="Q52" s="5">
        <v>1</v>
      </c>
      <c r="R52" s="5">
        <v>1</v>
      </c>
      <c r="S52" s="5">
        <v>1</v>
      </c>
      <c r="T52" s="5">
        <v>1</v>
      </c>
      <c r="U52" s="5">
        <v>1</v>
      </c>
      <c r="V52" s="5">
        <v>0</v>
      </c>
      <c r="W52" s="5">
        <v>1</v>
      </c>
      <c r="X52" s="5">
        <v>1</v>
      </c>
      <c r="Y52" s="5">
        <v>1</v>
      </c>
      <c r="Z52" s="5">
        <v>1</v>
      </c>
      <c r="AA52" s="5">
        <v>0</v>
      </c>
      <c r="AB52" s="5">
        <v>0</v>
      </c>
      <c r="AC52" s="5">
        <v>0</v>
      </c>
      <c r="AD52" s="5">
        <v>1</v>
      </c>
      <c r="AE52" s="5">
        <v>1</v>
      </c>
      <c r="AF52" s="5">
        <v>0</v>
      </c>
      <c r="AG52" s="5">
        <v>1</v>
      </c>
      <c r="AH52" s="5">
        <v>0</v>
      </c>
      <c r="AI52" s="5">
        <v>1</v>
      </c>
      <c r="AJ52" s="6">
        <v>1</v>
      </c>
      <c r="AK52" s="25"/>
      <c r="AL52" s="151"/>
      <c r="BE52" s="149"/>
      <c r="BF52" s="149"/>
    </row>
    <row r="53" spans="1:58" s="5" customFormat="1" ht="12.75" customHeight="1">
      <c r="A53" s="3"/>
      <c r="B53" s="4" t="s">
        <v>124</v>
      </c>
      <c r="C53" s="159" t="s">
        <v>99</v>
      </c>
      <c r="D53" s="5" t="s">
        <v>156</v>
      </c>
      <c r="E53" s="7">
        <f t="shared" si="0"/>
        <v>19</v>
      </c>
      <c r="F53" s="300">
        <f t="shared" si="1"/>
        <v>12.666666666666666</v>
      </c>
      <c r="G53" s="25">
        <v>0</v>
      </c>
      <c r="H53" s="5">
        <v>1</v>
      </c>
      <c r="I53" s="5">
        <v>0</v>
      </c>
      <c r="J53" s="5">
        <v>1</v>
      </c>
      <c r="K53" s="5">
        <v>1</v>
      </c>
      <c r="L53" s="5">
        <v>0</v>
      </c>
      <c r="M53" s="5">
        <v>0</v>
      </c>
      <c r="N53" s="5">
        <v>1</v>
      </c>
      <c r="O53" s="5">
        <v>0</v>
      </c>
      <c r="P53" s="5">
        <v>1</v>
      </c>
      <c r="Q53" s="5">
        <v>1</v>
      </c>
      <c r="R53" s="5">
        <v>1</v>
      </c>
      <c r="S53" s="5">
        <v>1</v>
      </c>
      <c r="T53" s="5">
        <v>0</v>
      </c>
      <c r="U53" s="5">
        <v>1</v>
      </c>
      <c r="V53" s="5">
        <v>1</v>
      </c>
      <c r="W53" s="5">
        <v>1</v>
      </c>
      <c r="X53" s="5">
        <v>0</v>
      </c>
      <c r="Y53" s="5">
        <v>1</v>
      </c>
      <c r="Z53" s="5">
        <v>1</v>
      </c>
      <c r="AA53" s="5">
        <v>1</v>
      </c>
      <c r="AB53" s="5">
        <v>1</v>
      </c>
      <c r="AC53" s="5">
        <v>0</v>
      </c>
      <c r="AD53" s="5">
        <v>1</v>
      </c>
      <c r="AE53" s="5">
        <v>0</v>
      </c>
      <c r="AF53" s="5">
        <v>0</v>
      </c>
      <c r="AG53" s="5">
        <v>1</v>
      </c>
      <c r="AH53" s="5">
        <v>1</v>
      </c>
      <c r="AI53" s="5">
        <v>0</v>
      </c>
      <c r="AJ53" s="6">
        <v>1</v>
      </c>
      <c r="AK53" s="25"/>
      <c r="AL53" s="151"/>
      <c r="BE53" s="149"/>
      <c r="BF53" s="149"/>
    </row>
    <row r="54" spans="1:58" s="5" customFormat="1" ht="12.75" customHeight="1">
      <c r="A54" s="3"/>
      <c r="B54" s="4" t="s">
        <v>124</v>
      </c>
      <c r="C54" s="159" t="s">
        <v>100</v>
      </c>
      <c r="D54" s="5" t="s">
        <v>159</v>
      </c>
      <c r="E54" s="7">
        <f t="shared" si="0"/>
        <v>24</v>
      </c>
      <c r="F54" s="300">
        <f t="shared" si="1"/>
        <v>16</v>
      </c>
      <c r="G54" s="25">
        <v>1</v>
      </c>
      <c r="H54" s="5">
        <v>1</v>
      </c>
      <c r="I54" s="5">
        <v>1</v>
      </c>
      <c r="J54" s="5">
        <v>1</v>
      </c>
      <c r="K54" s="5">
        <v>1</v>
      </c>
      <c r="L54" s="5">
        <v>0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0</v>
      </c>
      <c r="AB54" s="5">
        <v>1</v>
      </c>
      <c r="AC54" s="5">
        <v>0</v>
      </c>
      <c r="AD54" s="5">
        <v>0</v>
      </c>
      <c r="AE54" s="5">
        <v>0</v>
      </c>
      <c r="AF54" s="5">
        <v>1</v>
      </c>
      <c r="AG54" s="5">
        <v>1</v>
      </c>
      <c r="AH54" s="5">
        <v>1</v>
      </c>
      <c r="AI54" s="5">
        <v>0</v>
      </c>
      <c r="AJ54" s="6">
        <v>1</v>
      </c>
      <c r="AK54" s="25"/>
      <c r="AL54" s="151"/>
      <c r="BE54" s="149"/>
      <c r="BF54" s="149"/>
    </row>
    <row r="55" spans="1:58" s="5" customFormat="1" ht="12.75" customHeight="1">
      <c r="A55" s="3"/>
      <c r="B55" s="4" t="s">
        <v>124</v>
      </c>
      <c r="C55" s="159" t="s">
        <v>101</v>
      </c>
      <c r="D55" s="5" t="s">
        <v>160</v>
      </c>
      <c r="E55" s="7">
        <f t="shared" si="0"/>
        <v>21</v>
      </c>
      <c r="F55" s="300">
        <f t="shared" si="1"/>
        <v>14</v>
      </c>
      <c r="G55" s="25">
        <v>1</v>
      </c>
      <c r="H55" s="5">
        <v>1</v>
      </c>
      <c r="I55" s="5">
        <v>0</v>
      </c>
      <c r="J55" s="5">
        <v>1</v>
      </c>
      <c r="K55" s="5">
        <v>0</v>
      </c>
      <c r="L55" s="5">
        <v>1</v>
      </c>
      <c r="M55" s="5">
        <v>1</v>
      </c>
      <c r="N55" s="5">
        <v>1</v>
      </c>
      <c r="O55" s="5">
        <v>0</v>
      </c>
      <c r="P55" s="5">
        <v>1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0</v>
      </c>
      <c r="AA55" s="5">
        <v>1</v>
      </c>
      <c r="AB55" s="5">
        <v>0</v>
      </c>
      <c r="AC55" s="5">
        <v>0</v>
      </c>
      <c r="AD55" s="5">
        <v>1</v>
      </c>
      <c r="AE55" s="5">
        <v>0</v>
      </c>
      <c r="AF55" s="5">
        <v>0</v>
      </c>
      <c r="AG55" s="5">
        <v>0</v>
      </c>
      <c r="AH55" s="5">
        <v>1</v>
      </c>
      <c r="AI55" s="5">
        <v>1</v>
      </c>
      <c r="AJ55" s="6">
        <v>1</v>
      </c>
      <c r="AK55" s="25"/>
      <c r="AL55" s="151"/>
      <c r="BE55" s="149"/>
      <c r="BF55" s="149"/>
    </row>
    <row r="56" spans="1:58" ht="12.75" customHeight="1">
      <c r="A56" s="21">
        <v>14</v>
      </c>
      <c r="B56" s="22" t="s">
        <v>125</v>
      </c>
      <c r="C56" s="161" t="s">
        <v>102</v>
      </c>
      <c r="D56" s="27" t="s">
        <v>161</v>
      </c>
      <c r="E56" s="7">
        <f t="shared" si="0"/>
        <v>21</v>
      </c>
      <c r="F56" s="300">
        <f t="shared" si="1"/>
        <v>14</v>
      </c>
      <c r="G56" s="48">
        <v>1</v>
      </c>
      <c r="H56" s="27">
        <v>1</v>
      </c>
      <c r="I56" s="27">
        <v>1</v>
      </c>
      <c r="J56" s="27">
        <v>1</v>
      </c>
      <c r="K56" s="27">
        <v>0</v>
      </c>
      <c r="L56" s="27">
        <v>1</v>
      </c>
      <c r="M56" s="27">
        <v>0</v>
      </c>
      <c r="N56" s="27">
        <v>0</v>
      </c>
      <c r="O56" s="27">
        <v>1</v>
      </c>
      <c r="P56" s="27">
        <v>0</v>
      </c>
      <c r="Q56" s="27">
        <v>1</v>
      </c>
      <c r="R56" s="27">
        <v>1</v>
      </c>
      <c r="S56" s="27">
        <v>0</v>
      </c>
      <c r="T56" s="27">
        <v>1</v>
      </c>
      <c r="U56" s="27">
        <v>1</v>
      </c>
      <c r="V56" s="27">
        <v>1</v>
      </c>
      <c r="W56" s="27">
        <v>1</v>
      </c>
      <c r="X56" s="27">
        <v>1</v>
      </c>
      <c r="Y56" s="27">
        <v>1</v>
      </c>
      <c r="Z56" s="27">
        <v>1</v>
      </c>
      <c r="AA56" s="27">
        <v>0</v>
      </c>
      <c r="AB56" s="27">
        <v>1</v>
      </c>
      <c r="AC56" s="27">
        <v>1</v>
      </c>
      <c r="AD56" s="27">
        <v>1</v>
      </c>
      <c r="AE56" s="27">
        <v>0</v>
      </c>
      <c r="AF56" s="27">
        <v>0</v>
      </c>
      <c r="AG56" s="27">
        <v>1</v>
      </c>
      <c r="AH56" s="27">
        <v>0</v>
      </c>
      <c r="AI56" s="27">
        <v>1</v>
      </c>
      <c r="AJ56" s="23">
        <v>1</v>
      </c>
      <c r="AK56" s="48"/>
      <c r="BE56" s="36"/>
      <c r="BF56" s="36"/>
    </row>
    <row r="57" spans="1:58" ht="12.75" customHeight="1">
      <c r="A57" s="21"/>
      <c r="B57" s="22" t="s">
        <v>125</v>
      </c>
      <c r="C57" s="161" t="s">
        <v>103</v>
      </c>
      <c r="D57" s="27" t="s">
        <v>162</v>
      </c>
      <c r="E57" s="7">
        <f t="shared" si="0"/>
        <v>28</v>
      </c>
      <c r="F57" s="300">
        <f t="shared" si="1"/>
        <v>18.666666666666668</v>
      </c>
      <c r="G57" s="48">
        <v>1</v>
      </c>
      <c r="H57" s="27">
        <v>1</v>
      </c>
      <c r="I57" s="27">
        <v>0</v>
      </c>
      <c r="J57" s="27">
        <v>1</v>
      </c>
      <c r="K57" s="27">
        <v>1</v>
      </c>
      <c r="L57" s="27">
        <v>1</v>
      </c>
      <c r="M57" s="27">
        <v>1</v>
      </c>
      <c r="N57" s="27">
        <v>1</v>
      </c>
      <c r="O57" s="27">
        <v>1</v>
      </c>
      <c r="P57" s="27">
        <v>1</v>
      </c>
      <c r="Q57" s="27">
        <v>1</v>
      </c>
      <c r="R57" s="27">
        <v>1</v>
      </c>
      <c r="S57" s="27">
        <v>1</v>
      </c>
      <c r="T57" s="27">
        <v>0</v>
      </c>
      <c r="U57" s="27">
        <v>1</v>
      </c>
      <c r="V57" s="27">
        <v>1</v>
      </c>
      <c r="W57" s="27">
        <v>1</v>
      </c>
      <c r="X57" s="27">
        <v>1</v>
      </c>
      <c r="Y57" s="27">
        <v>1</v>
      </c>
      <c r="Z57" s="27">
        <v>1</v>
      </c>
      <c r="AA57" s="27">
        <v>1</v>
      </c>
      <c r="AB57" s="27">
        <v>1</v>
      </c>
      <c r="AC57" s="27">
        <v>1</v>
      </c>
      <c r="AD57" s="27">
        <v>1</v>
      </c>
      <c r="AE57" s="27">
        <v>1</v>
      </c>
      <c r="AF57" s="27">
        <v>1</v>
      </c>
      <c r="AG57" s="27">
        <v>1</v>
      </c>
      <c r="AH57" s="27">
        <v>1</v>
      </c>
      <c r="AI57" s="27">
        <v>1</v>
      </c>
      <c r="AJ57" s="23">
        <v>1</v>
      </c>
      <c r="AK57" s="48"/>
      <c r="BE57" s="36"/>
      <c r="BF57" s="36"/>
    </row>
    <row r="58" spans="1:58" ht="12.75" customHeight="1">
      <c r="A58" s="21"/>
      <c r="B58" s="22" t="s">
        <v>125</v>
      </c>
      <c r="C58" s="161" t="s">
        <v>104</v>
      </c>
      <c r="D58" s="27" t="s">
        <v>163</v>
      </c>
      <c r="E58" s="7">
        <f t="shared" si="0"/>
        <v>28</v>
      </c>
      <c r="F58" s="300">
        <f t="shared" si="1"/>
        <v>18.666666666666668</v>
      </c>
      <c r="G58" s="48">
        <v>1</v>
      </c>
      <c r="H58" s="27">
        <v>1</v>
      </c>
      <c r="I58" s="27">
        <v>1</v>
      </c>
      <c r="J58" s="27">
        <v>1</v>
      </c>
      <c r="K58" s="27">
        <v>1</v>
      </c>
      <c r="L58" s="27">
        <v>1</v>
      </c>
      <c r="M58" s="27">
        <v>1</v>
      </c>
      <c r="N58" s="27">
        <v>1</v>
      </c>
      <c r="O58" s="27">
        <v>0</v>
      </c>
      <c r="P58" s="27">
        <v>1</v>
      </c>
      <c r="Q58" s="27">
        <v>1</v>
      </c>
      <c r="R58" s="27">
        <v>1</v>
      </c>
      <c r="S58" s="27">
        <v>1</v>
      </c>
      <c r="T58" s="27">
        <v>1</v>
      </c>
      <c r="U58" s="27">
        <v>1</v>
      </c>
      <c r="V58" s="27">
        <v>1</v>
      </c>
      <c r="W58" s="27">
        <v>1</v>
      </c>
      <c r="X58" s="27">
        <v>1</v>
      </c>
      <c r="Y58" s="27">
        <v>1</v>
      </c>
      <c r="Z58" s="27">
        <v>1</v>
      </c>
      <c r="AA58" s="27">
        <v>0</v>
      </c>
      <c r="AB58" s="27">
        <v>1</v>
      </c>
      <c r="AC58" s="27">
        <v>1</v>
      </c>
      <c r="AD58" s="27">
        <v>1</v>
      </c>
      <c r="AE58" s="27">
        <v>1</v>
      </c>
      <c r="AF58" s="27">
        <v>1</v>
      </c>
      <c r="AG58" s="27">
        <v>1</v>
      </c>
      <c r="AH58" s="27">
        <v>1</v>
      </c>
      <c r="AI58" s="27">
        <v>1</v>
      </c>
      <c r="AJ58" s="23">
        <v>1</v>
      </c>
      <c r="AK58" s="48"/>
      <c r="BE58" s="36"/>
      <c r="BF58" s="36"/>
    </row>
    <row r="59" spans="1:58" ht="12.75" customHeight="1">
      <c r="A59" s="21"/>
      <c r="B59" s="22" t="s">
        <v>125</v>
      </c>
      <c r="C59" s="161" t="s">
        <v>105</v>
      </c>
      <c r="D59" s="27" t="s">
        <v>164</v>
      </c>
      <c r="E59" s="7">
        <f t="shared" si="0"/>
        <v>22</v>
      </c>
      <c r="F59" s="300">
        <f t="shared" si="1"/>
        <v>14.666666666666666</v>
      </c>
      <c r="G59" s="48">
        <v>0</v>
      </c>
      <c r="H59" s="27">
        <v>1</v>
      </c>
      <c r="I59" s="27">
        <v>1</v>
      </c>
      <c r="J59" s="27">
        <v>1</v>
      </c>
      <c r="K59" s="27">
        <v>0</v>
      </c>
      <c r="L59" s="27">
        <v>1</v>
      </c>
      <c r="M59" s="27">
        <v>1</v>
      </c>
      <c r="N59" s="27">
        <v>0</v>
      </c>
      <c r="O59" s="27">
        <v>0</v>
      </c>
      <c r="P59" s="27">
        <v>1</v>
      </c>
      <c r="Q59" s="27">
        <v>1</v>
      </c>
      <c r="R59" s="27">
        <v>1</v>
      </c>
      <c r="S59" s="27">
        <v>1</v>
      </c>
      <c r="T59" s="27">
        <v>0</v>
      </c>
      <c r="U59" s="27">
        <v>1</v>
      </c>
      <c r="V59" s="27">
        <v>1</v>
      </c>
      <c r="W59" s="27">
        <v>1</v>
      </c>
      <c r="X59" s="27">
        <v>1</v>
      </c>
      <c r="Y59" s="27">
        <v>1</v>
      </c>
      <c r="Z59" s="27">
        <v>1</v>
      </c>
      <c r="AA59" s="27">
        <v>1</v>
      </c>
      <c r="AB59" s="27">
        <v>1</v>
      </c>
      <c r="AC59" s="27">
        <v>1</v>
      </c>
      <c r="AD59" s="27">
        <v>1</v>
      </c>
      <c r="AE59" s="27">
        <v>1</v>
      </c>
      <c r="AF59" s="27">
        <v>0</v>
      </c>
      <c r="AG59" s="27">
        <v>0</v>
      </c>
      <c r="AH59" s="27">
        <v>1</v>
      </c>
      <c r="AI59" s="27">
        <v>1</v>
      </c>
      <c r="AJ59" s="23">
        <v>0</v>
      </c>
      <c r="AK59" s="48"/>
      <c r="BE59" s="36"/>
      <c r="BF59" s="36"/>
    </row>
    <row r="60" spans="1:58" s="5" customFormat="1" ht="12.75" customHeight="1">
      <c r="A60" s="3">
        <v>15</v>
      </c>
      <c r="B60" s="4" t="s">
        <v>126</v>
      </c>
      <c r="C60" s="159" t="s">
        <v>106</v>
      </c>
      <c r="D60" s="5" t="s">
        <v>165</v>
      </c>
      <c r="E60" s="7">
        <f t="shared" si="0"/>
        <v>19</v>
      </c>
      <c r="F60" s="300">
        <f t="shared" si="1"/>
        <v>12.666666666666666</v>
      </c>
      <c r="G60" s="25">
        <v>1</v>
      </c>
      <c r="H60" s="5">
        <v>1</v>
      </c>
      <c r="I60" s="5">
        <v>1</v>
      </c>
      <c r="J60" s="5">
        <v>0</v>
      </c>
      <c r="K60" s="5">
        <v>1</v>
      </c>
      <c r="L60" s="5">
        <v>0</v>
      </c>
      <c r="M60" s="5">
        <v>0</v>
      </c>
      <c r="N60" s="5">
        <v>0</v>
      </c>
      <c r="O60" s="5">
        <v>1</v>
      </c>
      <c r="P60" s="5">
        <v>1</v>
      </c>
      <c r="Q60" s="5">
        <v>1</v>
      </c>
      <c r="R60" s="5">
        <v>1</v>
      </c>
      <c r="S60" s="5">
        <v>0</v>
      </c>
      <c r="T60" s="5">
        <v>1</v>
      </c>
      <c r="U60" s="5">
        <v>0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0</v>
      </c>
      <c r="AB60" s="5">
        <v>1</v>
      </c>
      <c r="AC60" s="5">
        <v>1</v>
      </c>
      <c r="AD60" s="5">
        <v>1</v>
      </c>
      <c r="AE60" s="5">
        <v>0</v>
      </c>
      <c r="AF60" s="5">
        <v>0</v>
      </c>
      <c r="AG60" s="5">
        <v>1</v>
      </c>
      <c r="AH60" s="5">
        <v>0</v>
      </c>
      <c r="AI60" s="5">
        <v>0</v>
      </c>
      <c r="AJ60" s="6">
        <v>1</v>
      </c>
      <c r="AK60" s="25"/>
      <c r="AL60" s="151"/>
      <c r="BE60" s="149"/>
      <c r="BF60" s="149"/>
    </row>
    <row r="61" spans="1:58" s="5" customFormat="1" ht="12.75" customHeight="1">
      <c r="A61" s="3"/>
      <c r="B61" s="4" t="s">
        <v>126</v>
      </c>
      <c r="C61" s="159" t="s">
        <v>107</v>
      </c>
      <c r="D61" s="5" t="s">
        <v>166</v>
      </c>
      <c r="E61" s="7">
        <f t="shared" si="0"/>
        <v>23</v>
      </c>
      <c r="F61" s="300">
        <f t="shared" si="1"/>
        <v>15.333333333333334</v>
      </c>
      <c r="G61" s="25">
        <v>1</v>
      </c>
      <c r="H61" s="5">
        <v>1</v>
      </c>
      <c r="I61" s="5">
        <v>1</v>
      </c>
      <c r="J61" s="5">
        <v>1</v>
      </c>
      <c r="K61" s="5">
        <v>1</v>
      </c>
      <c r="L61" s="5">
        <v>0</v>
      </c>
      <c r="M61" s="5">
        <v>1</v>
      </c>
      <c r="N61" s="5">
        <v>0</v>
      </c>
      <c r="O61" s="5">
        <v>0</v>
      </c>
      <c r="P61" s="5">
        <v>1</v>
      </c>
      <c r="Q61" s="5">
        <v>0</v>
      </c>
      <c r="R61" s="5">
        <v>1</v>
      </c>
      <c r="S61" s="5">
        <v>0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>
        <v>1</v>
      </c>
      <c r="AE61" s="5">
        <v>0</v>
      </c>
      <c r="AF61" s="5">
        <v>1</v>
      </c>
      <c r="AG61" s="5">
        <v>1</v>
      </c>
      <c r="AH61" s="5">
        <v>0</v>
      </c>
      <c r="AI61" s="5">
        <v>1</v>
      </c>
      <c r="AJ61" s="6">
        <v>1</v>
      </c>
      <c r="AK61" s="25"/>
      <c r="AL61" s="151"/>
      <c r="BE61" s="149"/>
      <c r="BF61" s="149"/>
    </row>
    <row r="62" spans="1:58" s="5" customFormat="1" ht="12.75" customHeight="1">
      <c r="A62" s="3"/>
      <c r="B62" s="4" t="s">
        <v>126</v>
      </c>
      <c r="C62" s="159" t="s">
        <v>108</v>
      </c>
      <c r="D62" s="5" t="s">
        <v>167</v>
      </c>
      <c r="E62" s="7">
        <f t="shared" si="0"/>
        <v>18</v>
      </c>
      <c r="F62" s="300">
        <f t="shared" si="1"/>
        <v>12</v>
      </c>
      <c r="G62" s="25">
        <v>1</v>
      </c>
      <c r="H62" s="5">
        <v>1</v>
      </c>
      <c r="I62" s="5">
        <v>0</v>
      </c>
      <c r="J62" s="5">
        <v>1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1</v>
      </c>
      <c r="Q62" s="5">
        <v>1</v>
      </c>
      <c r="R62" s="5">
        <v>1</v>
      </c>
      <c r="S62" s="5">
        <v>1</v>
      </c>
      <c r="T62" s="5">
        <v>0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1</v>
      </c>
      <c r="AC62" s="5">
        <v>0</v>
      </c>
      <c r="AD62" s="5">
        <v>0</v>
      </c>
      <c r="AE62" s="5">
        <v>0</v>
      </c>
      <c r="AF62" s="5">
        <v>1</v>
      </c>
      <c r="AG62" s="5">
        <v>0</v>
      </c>
      <c r="AH62" s="5">
        <v>0</v>
      </c>
      <c r="AI62" s="5">
        <v>0</v>
      </c>
      <c r="AJ62" s="6">
        <v>1</v>
      </c>
      <c r="AK62" s="25"/>
      <c r="AL62" s="151"/>
      <c r="BE62" s="149"/>
      <c r="BF62" s="149"/>
    </row>
    <row r="63" spans="1:58" s="5" customFormat="1" ht="12.75" customHeight="1">
      <c r="A63" s="3"/>
      <c r="B63" s="4" t="s">
        <v>126</v>
      </c>
      <c r="C63" s="159" t="s">
        <v>109</v>
      </c>
      <c r="D63" s="5" t="s">
        <v>168</v>
      </c>
      <c r="E63" s="7">
        <f t="shared" si="0"/>
        <v>25</v>
      </c>
      <c r="F63" s="300">
        <f t="shared" si="1"/>
        <v>16.666666666666668</v>
      </c>
      <c r="G63" s="25">
        <v>1</v>
      </c>
      <c r="H63" s="5">
        <v>1</v>
      </c>
      <c r="I63" s="5">
        <v>1</v>
      </c>
      <c r="J63" s="5">
        <v>1</v>
      </c>
      <c r="K63" s="5">
        <v>0</v>
      </c>
      <c r="L63" s="5">
        <v>0</v>
      </c>
      <c r="M63" s="5">
        <v>1</v>
      </c>
      <c r="N63" s="5">
        <v>0</v>
      </c>
      <c r="O63" s="5">
        <v>1</v>
      </c>
      <c r="P63" s="5">
        <v>1</v>
      </c>
      <c r="Q63" s="5">
        <v>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0</v>
      </c>
      <c r="AB63" s="5">
        <v>1</v>
      </c>
      <c r="AC63" s="5">
        <v>1</v>
      </c>
      <c r="AD63" s="5">
        <v>1</v>
      </c>
      <c r="AE63" s="5">
        <v>0</v>
      </c>
      <c r="AF63" s="5">
        <v>1</v>
      </c>
      <c r="AG63" s="5">
        <v>1</v>
      </c>
      <c r="AH63" s="5">
        <v>1</v>
      </c>
      <c r="AI63" s="5">
        <v>1</v>
      </c>
      <c r="AJ63" s="6">
        <v>1</v>
      </c>
      <c r="AK63" s="25"/>
      <c r="AL63" s="151"/>
      <c r="BE63" s="149"/>
      <c r="BF63" s="149"/>
    </row>
    <row r="64" spans="1:58" ht="12.75" customHeight="1">
      <c r="A64" s="21">
        <v>16</v>
      </c>
      <c r="B64" s="22" t="s">
        <v>127</v>
      </c>
      <c r="C64" s="161" t="s">
        <v>110</v>
      </c>
      <c r="D64" s="27" t="s">
        <v>169</v>
      </c>
      <c r="E64" s="7">
        <f t="shared" si="0"/>
        <v>14</v>
      </c>
      <c r="F64" s="300">
        <f t="shared" si="1"/>
        <v>9.333333333333334</v>
      </c>
      <c r="G64" s="48">
        <v>0</v>
      </c>
      <c r="H64" s="27">
        <v>1</v>
      </c>
      <c r="I64" s="27">
        <v>0</v>
      </c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0</v>
      </c>
      <c r="P64" s="27">
        <v>1</v>
      </c>
      <c r="Q64" s="27">
        <v>0</v>
      </c>
      <c r="R64" s="27">
        <v>1</v>
      </c>
      <c r="S64" s="27">
        <v>1</v>
      </c>
      <c r="T64" s="27">
        <v>0</v>
      </c>
      <c r="U64" s="27">
        <v>0</v>
      </c>
      <c r="V64" s="27">
        <v>1</v>
      </c>
      <c r="W64" s="27">
        <v>0</v>
      </c>
      <c r="X64" s="27">
        <v>0</v>
      </c>
      <c r="Y64" s="27">
        <v>1</v>
      </c>
      <c r="Z64" s="27">
        <v>0</v>
      </c>
      <c r="AA64" s="27">
        <v>0</v>
      </c>
      <c r="AB64" s="27">
        <v>0</v>
      </c>
      <c r="AC64" s="27">
        <v>1</v>
      </c>
      <c r="AD64" s="27">
        <v>1</v>
      </c>
      <c r="AE64" s="27">
        <v>0</v>
      </c>
      <c r="AF64" s="27">
        <v>0</v>
      </c>
      <c r="AG64" s="27">
        <v>1</v>
      </c>
      <c r="AH64" s="27">
        <v>1</v>
      </c>
      <c r="AI64" s="27">
        <v>1</v>
      </c>
      <c r="AJ64" s="23">
        <v>1</v>
      </c>
      <c r="AK64" s="48"/>
      <c r="BE64" s="36"/>
      <c r="BF64" s="36"/>
    </row>
    <row r="65" spans="1:58" ht="12.75" customHeight="1">
      <c r="A65" s="21"/>
      <c r="B65" s="22" t="s">
        <v>127</v>
      </c>
      <c r="C65" s="161" t="s">
        <v>111</v>
      </c>
      <c r="D65" s="27" t="s">
        <v>20</v>
      </c>
      <c r="E65" s="7">
        <f t="shared" si="0"/>
        <v>25</v>
      </c>
      <c r="F65" s="300">
        <f t="shared" si="1"/>
        <v>16.666666666666668</v>
      </c>
      <c r="G65" s="48">
        <v>1</v>
      </c>
      <c r="H65" s="27">
        <v>1</v>
      </c>
      <c r="I65" s="27">
        <v>1</v>
      </c>
      <c r="J65" s="27">
        <v>1</v>
      </c>
      <c r="K65" s="27">
        <v>1</v>
      </c>
      <c r="L65" s="27">
        <v>0</v>
      </c>
      <c r="M65" s="27">
        <v>1</v>
      </c>
      <c r="N65" s="27">
        <v>0</v>
      </c>
      <c r="O65" s="27">
        <v>1</v>
      </c>
      <c r="P65" s="27">
        <v>1</v>
      </c>
      <c r="Q65" s="27">
        <v>1</v>
      </c>
      <c r="R65" s="27">
        <v>1</v>
      </c>
      <c r="S65" s="27">
        <v>1</v>
      </c>
      <c r="T65" s="27">
        <v>0</v>
      </c>
      <c r="U65" s="27">
        <v>1</v>
      </c>
      <c r="V65" s="27">
        <v>1</v>
      </c>
      <c r="W65" s="27">
        <v>1</v>
      </c>
      <c r="X65" s="27">
        <v>1</v>
      </c>
      <c r="Y65" s="27">
        <v>1</v>
      </c>
      <c r="Z65" s="27">
        <v>1</v>
      </c>
      <c r="AA65" s="27">
        <v>1</v>
      </c>
      <c r="AB65" s="27">
        <v>1</v>
      </c>
      <c r="AC65" s="27">
        <v>1</v>
      </c>
      <c r="AD65" s="27">
        <v>1</v>
      </c>
      <c r="AE65" s="27">
        <v>0</v>
      </c>
      <c r="AF65" s="27">
        <v>0</v>
      </c>
      <c r="AG65" s="27">
        <v>1</v>
      </c>
      <c r="AH65" s="27">
        <v>1</v>
      </c>
      <c r="AI65" s="27">
        <v>1</v>
      </c>
      <c r="AJ65" s="23">
        <v>1</v>
      </c>
      <c r="AK65" s="48"/>
      <c r="BE65" s="36"/>
      <c r="BF65" s="36"/>
    </row>
    <row r="66" spans="1:58" ht="12.75" customHeight="1">
      <c r="A66" s="21"/>
      <c r="B66" s="22" t="s">
        <v>127</v>
      </c>
      <c r="C66" s="161" t="s">
        <v>112</v>
      </c>
      <c r="D66" s="27" t="s">
        <v>21</v>
      </c>
      <c r="E66" s="7">
        <f t="shared" si="0"/>
        <v>18</v>
      </c>
      <c r="F66" s="300">
        <f t="shared" si="1"/>
        <v>12</v>
      </c>
      <c r="G66" s="48">
        <v>0</v>
      </c>
      <c r="H66" s="27">
        <v>1</v>
      </c>
      <c r="I66" s="27">
        <v>0</v>
      </c>
      <c r="J66" s="27">
        <v>0</v>
      </c>
      <c r="K66" s="27">
        <v>1</v>
      </c>
      <c r="L66" s="27">
        <v>0</v>
      </c>
      <c r="M66" s="27">
        <v>1</v>
      </c>
      <c r="N66" s="27">
        <v>0</v>
      </c>
      <c r="O66" s="27">
        <v>1</v>
      </c>
      <c r="P66" s="27">
        <v>1</v>
      </c>
      <c r="Q66" s="27">
        <v>0</v>
      </c>
      <c r="R66" s="27">
        <v>1</v>
      </c>
      <c r="S66" s="27">
        <v>0</v>
      </c>
      <c r="T66" s="27">
        <v>0</v>
      </c>
      <c r="U66" s="27">
        <v>1</v>
      </c>
      <c r="V66" s="27">
        <v>1</v>
      </c>
      <c r="W66" s="27">
        <v>1</v>
      </c>
      <c r="X66" s="27">
        <v>1</v>
      </c>
      <c r="Y66" s="27">
        <v>0</v>
      </c>
      <c r="Z66" s="27">
        <v>1</v>
      </c>
      <c r="AA66" s="27">
        <v>0</v>
      </c>
      <c r="AB66" s="27">
        <v>1</v>
      </c>
      <c r="AC66" s="27">
        <v>1</v>
      </c>
      <c r="AD66" s="27">
        <v>1</v>
      </c>
      <c r="AE66" s="27">
        <v>0</v>
      </c>
      <c r="AF66" s="27">
        <v>1</v>
      </c>
      <c r="AG66" s="27">
        <v>1</v>
      </c>
      <c r="AH66" s="27">
        <v>0</v>
      </c>
      <c r="AI66" s="27">
        <v>1</v>
      </c>
      <c r="AJ66" s="23">
        <v>1</v>
      </c>
      <c r="AK66" s="48"/>
      <c r="BE66" s="36"/>
      <c r="BF66" s="36"/>
    </row>
    <row r="67" spans="1:58" ht="12.75" customHeight="1">
      <c r="A67" s="21"/>
      <c r="B67" s="22" t="s">
        <v>127</v>
      </c>
      <c r="C67" s="161" t="s">
        <v>113</v>
      </c>
      <c r="D67" s="27" t="s">
        <v>22</v>
      </c>
      <c r="E67" s="7">
        <f t="shared" si="0"/>
        <v>24</v>
      </c>
      <c r="F67" s="300">
        <f t="shared" si="1"/>
        <v>16</v>
      </c>
      <c r="G67" s="48">
        <v>1</v>
      </c>
      <c r="H67" s="27">
        <v>1</v>
      </c>
      <c r="I67" s="27">
        <v>1</v>
      </c>
      <c r="J67" s="27">
        <v>1</v>
      </c>
      <c r="K67" s="27">
        <v>0</v>
      </c>
      <c r="L67" s="27">
        <v>1</v>
      </c>
      <c r="M67" s="27">
        <v>1</v>
      </c>
      <c r="N67" s="27">
        <v>1</v>
      </c>
      <c r="O67" s="27">
        <v>1</v>
      </c>
      <c r="P67" s="27">
        <v>1</v>
      </c>
      <c r="Q67" s="27">
        <v>1</v>
      </c>
      <c r="R67" s="27">
        <v>1</v>
      </c>
      <c r="S67" s="27">
        <v>1</v>
      </c>
      <c r="T67" s="27">
        <v>0</v>
      </c>
      <c r="U67" s="27">
        <v>1</v>
      </c>
      <c r="V67" s="27">
        <v>1</v>
      </c>
      <c r="W67" s="27">
        <v>1</v>
      </c>
      <c r="X67" s="27">
        <v>1</v>
      </c>
      <c r="Y67" s="27">
        <v>1</v>
      </c>
      <c r="Z67" s="27">
        <v>1</v>
      </c>
      <c r="AA67" s="27">
        <v>1</v>
      </c>
      <c r="AB67" s="27">
        <v>1</v>
      </c>
      <c r="AC67" s="27">
        <v>0</v>
      </c>
      <c r="AD67" s="27">
        <v>1</v>
      </c>
      <c r="AE67" s="27">
        <v>0</v>
      </c>
      <c r="AF67" s="27">
        <v>1</v>
      </c>
      <c r="AG67" s="27">
        <v>1</v>
      </c>
      <c r="AH67" s="27">
        <v>1</v>
      </c>
      <c r="AI67" s="27">
        <v>0</v>
      </c>
      <c r="AJ67" s="23">
        <v>0</v>
      </c>
      <c r="AK67" s="48"/>
      <c r="BE67" s="36"/>
      <c r="BF67" s="36"/>
    </row>
    <row r="68" spans="1:58" s="5" customFormat="1" ht="12.75" customHeight="1">
      <c r="A68" s="3">
        <v>17</v>
      </c>
      <c r="B68" s="4" t="s">
        <v>128</v>
      </c>
      <c r="C68" s="159" t="s">
        <v>114</v>
      </c>
      <c r="D68" s="5" t="s">
        <v>23</v>
      </c>
      <c r="E68" s="7">
        <f t="shared" si="0"/>
        <v>27</v>
      </c>
      <c r="F68" s="300">
        <f aca="true" t="shared" si="2" ref="F68:F99">E68/30*20</f>
        <v>18</v>
      </c>
      <c r="G68" s="25">
        <v>1</v>
      </c>
      <c r="H68" s="5">
        <v>1</v>
      </c>
      <c r="I68" s="5">
        <v>1</v>
      </c>
      <c r="J68" s="5">
        <v>1</v>
      </c>
      <c r="K68" s="5">
        <v>0</v>
      </c>
      <c r="L68" s="5">
        <v>1</v>
      </c>
      <c r="M68" s="5">
        <v>1</v>
      </c>
      <c r="N68" s="5">
        <v>0</v>
      </c>
      <c r="O68" s="5">
        <v>1</v>
      </c>
      <c r="P68" s="5">
        <v>1</v>
      </c>
      <c r="Q68" s="5">
        <v>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0</v>
      </c>
      <c r="AC68" s="5">
        <v>1</v>
      </c>
      <c r="AD68" s="5">
        <v>1</v>
      </c>
      <c r="AE68" s="5">
        <v>1</v>
      </c>
      <c r="AF68" s="5">
        <v>1</v>
      </c>
      <c r="AG68" s="5">
        <v>1</v>
      </c>
      <c r="AH68" s="5">
        <v>1</v>
      </c>
      <c r="AI68" s="5">
        <v>1</v>
      </c>
      <c r="AJ68" s="6">
        <v>1</v>
      </c>
      <c r="AK68" s="25"/>
      <c r="AL68" s="151"/>
      <c r="BE68" s="149"/>
      <c r="BF68" s="149"/>
    </row>
    <row r="69" spans="1:58" s="5" customFormat="1" ht="12.75" customHeight="1">
      <c r="A69" s="3"/>
      <c r="B69" s="4" t="s">
        <v>128</v>
      </c>
      <c r="C69" s="159" t="s">
        <v>115</v>
      </c>
      <c r="D69" s="5" t="s">
        <v>24</v>
      </c>
      <c r="E69" s="7">
        <f aca="true" t="shared" si="3" ref="E69:E99">SUM(G69:AJ69)</f>
        <v>23</v>
      </c>
      <c r="F69" s="300">
        <f t="shared" si="2"/>
        <v>15.333333333333334</v>
      </c>
      <c r="G69" s="25">
        <v>1</v>
      </c>
      <c r="H69" s="5">
        <v>0</v>
      </c>
      <c r="I69" s="5">
        <v>1</v>
      </c>
      <c r="J69" s="5">
        <v>1</v>
      </c>
      <c r="K69" s="5">
        <v>1</v>
      </c>
      <c r="L69" s="5">
        <v>0</v>
      </c>
      <c r="M69" s="5">
        <v>1</v>
      </c>
      <c r="N69" s="5">
        <v>0</v>
      </c>
      <c r="O69" s="5">
        <v>1</v>
      </c>
      <c r="P69" s="5">
        <v>1</v>
      </c>
      <c r="Q69" s="5">
        <v>1</v>
      </c>
      <c r="R69" s="5">
        <v>0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0</v>
      </c>
      <c r="AB69" s="5">
        <v>1</v>
      </c>
      <c r="AC69" s="5">
        <v>1</v>
      </c>
      <c r="AD69" s="5">
        <v>1</v>
      </c>
      <c r="AE69" s="5">
        <v>0</v>
      </c>
      <c r="AF69" s="5">
        <v>1</v>
      </c>
      <c r="AG69" s="5">
        <v>1</v>
      </c>
      <c r="AH69" s="5">
        <v>0</v>
      </c>
      <c r="AI69" s="5">
        <v>1</v>
      </c>
      <c r="AJ69" s="6">
        <v>1</v>
      </c>
      <c r="AK69" s="25"/>
      <c r="AL69" s="151"/>
      <c r="BE69" s="149"/>
      <c r="BF69" s="149"/>
    </row>
    <row r="70" spans="1:58" s="5" customFormat="1" ht="12.75" customHeight="1">
      <c r="A70" s="3"/>
      <c r="B70" s="4" t="s">
        <v>128</v>
      </c>
      <c r="C70" s="159" t="s">
        <v>182</v>
      </c>
      <c r="D70" s="5" t="s">
        <v>25</v>
      </c>
      <c r="E70" s="7">
        <f t="shared" si="3"/>
        <v>25</v>
      </c>
      <c r="F70" s="300">
        <f t="shared" si="2"/>
        <v>16.666666666666668</v>
      </c>
      <c r="G70" s="25">
        <v>1</v>
      </c>
      <c r="H70" s="5">
        <v>1</v>
      </c>
      <c r="I70" s="5">
        <v>1</v>
      </c>
      <c r="J70" s="5">
        <v>1</v>
      </c>
      <c r="K70" s="5">
        <v>1</v>
      </c>
      <c r="L70" s="5">
        <v>1</v>
      </c>
      <c r="M70" s="5">
        <v>1</v>
      </c>
      <c r="N70" s="5">
        <v>0</v>
      </c>
      <c r="O70" s="5">
        <v>0</v>
      </c>
      <c r="P70" s="5">
        <v>1</v>
      </c>
      <c r="Q70" s="5">
        <v>1</v>
      </c>
      <c r="R70" s="5">
        <v>1</v>
      </c>
      <c r="S70" s="5">
        <v>1</v>
      </c>
      <c r="T70" s="5">
        <v>1</v>
      </c>
      <c r="U70" s="5">
        <v>1</v>
      </c>
      <c r="V70" s="5">
        <v>1</v>
      </c>
      <c r="W70" s="5">
        <v>1</v>
      </c>
      <c r="X70" s="5">
        <v>0</v>
      </c>
      <c r="Y70" s="5">
        <v>1</v>
      </c>
      <c r="Z70" s="5">
        <v>1</v>
      </c>
      <c r="AA70" s="5">
        <v>1</v>
      </c>
      <c r="AB70" s="5">
        <v>1</v>
      </c>
      <c r="AC70" s="5">
        <v>1</v>
      </c>
      <c r="AD70" s="5">
        <v>1</v>
      </c>
      <c r="AE70" s="5">
        <v>1</v>
      </c>
      <c r="AF70" s="5">
        <v>0</v>
      </c>
      <c r="AG70" s="5">
        <v>1</v>
      </c>
      <c r="AH70" s="5">
        <v>0</v>
      </c>
      <c r="AI70" s="5">
        <v>1</v>
      </c>
      <c r="AJ70" s="6">
        <v>1</v>
      </c>
      <c r="AK70" s="25"/>
      <c r="AL70" s="151"/>
      <c r="BE70" s="149"/>
      <c r="BF70" s="149"/>
    </row>
    <row r="71" spans="1:58" s="5" customFormat="1" ht="12.75" customHeight="1">
      <c r="A71" s="3"/>
      <c r="B71" s="4" t="s">
        <v>128</v>
      </c>
      <c r="C71" s="159" t="s">
        <v>183</v>
      </c>
      <c r="D71" s="5" t="s">
        <v>26</v>
      </c>
      <c r="E71" s="7">
        <f t="shared" si="3"/>
        <v>25</v>
      </c>
      <c r="F71" s="300">
        <f t="shared" si="2"/>
        <v>16.666666666666668</v>
      </c>
      <c r="G71" s="25">
        <v>1</v>
      </c>
      <c r="H71" s="5">
        <v>1</v>
      </c>
      <c r="I71" s="5">
        <v>1</v>
      </c>
      <c r="J71" s="5">
        <v>1</v>
      </c>
      <c r="K71" s="5">
        <v>0</v>
      </c>
      <c r="L71" s="5">
        <v>1</v>
      </c>
      <c r="M71" s="5">
        <v>1</v>
      </c>
      <c r="N71" s="5">
        <v>1</v>
      </c>
      <c r="O71" s="5">
        <v>1</v>
      </c>
      <c r="P71" s="5">
        <v>1</v>
      </c>
      <c r="Q71" s="5">
        <v>1</v>
      </c>
      <c r="R71" s="5">
        <v>1</v>
      </c>
      <c r="S71" s="5">
        <v>1</v>
      </c>
      <c r="T71" s="5">
        <v>1</v>
      </c>
      <c r="U71" s="5">
        <v>1</v>
      </c>
      <c r="V71" s="5">
        <v>1</v>
      </c>
      <c r="W71" s="5">
        <v>1</v>
      </c>
      <c r="X71" s="5">
        <v>0</v>
      </c>
      <c r="Y71" s="5">
        <v>1</v>
      </c>
      <c r="Z71" s="5">
        <v>1</v>
      </c>
      <c r="AA71" s="5">
        <v>0</v>
      </c>
      <c r="AB71" s="5">
        <v>1</v>
      </c>
      <c r="AC71" s="5">
        <v>1</v>
      </c>
      <c r="AD71" s="5">
        <v>1</v>
      </c>
      <c r="AE71" s="5">
        <v>1</v>
      </c>
      <c r="AF71" s="5">
        <v>1</v>
      </c>
      <c r="AG71" s="5">
        <v>0</v>
      </c>
      <c r="AH71" s="5">
        <v>0</v>
      </c>
      <c r="AI71" s="5">
        <v>1</v>
      </c>
      <c r="AJ71" s="6">
        <v>1</v>
      </c>
      <c r="AK71" s="25"/>
      <c r="AL71" s="151"/>
      <c r="BE71" s="149"/>
      <c r="BF71" s="149"/>
    </row>
    <row r="72" spans="1:58" ht="12.75" customHeight="1">
      <c r="A72" s="21">
        <v>18</v>
      </c>
      <c r="B72" s="22" t="s">
        <v>129</v>
      </c>
      <c r="C72" s="161" t="s">
        <v>184</v>
      </c>
      <c r="D72" s="27" t="s">
        <v>27</v>
      </c>
      <c r="E72" s="7">
        <f t="shared" si="3"/>
        <v>23</v>
      </c>
      <c r="F72" s="300">
        <f t="shared" si="2"/>
        <v>15.333333333333334</v>
      </c>
      <c r="G72" s="48">
        <v>1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0</v>
      </c>
      <c r="O72" s="27">
        <v>1</v>
      </c>
      <c r="P72" s="27">
        <v>1</v>
      </c>
      <c r="Q72" s="27">
        <v>1</v>
      </c>
      <c r="R72" s="27">
        <v>1</v>
      </c>
      <c r="S72" s="27">
        <v>1</v>
      </c>
      <c r="T72" s="27">
        <v>1</v>
      </c>
      <c r="U72" s="27">
        <v>1</v>
      </c>
      <c r="V72" s="27">
        <v>1</v>
      </c>
      <c r="W72" s="27">
        <v>1</v>
      </c>
      <c r="X72" s="27">
        <v>1</v>
      </c>
      <c r="Y72" s="27">
        <v>1</v>
      </c>
      <c r="Z72" s="27">
        <v>1</v>
      </c>
      <c r="AA72" s="27">
        <v>0</v>
      </c>
      <c r="AB72" s="27">
        <v>0</v>
      </c>
      <c r="AC72" s="27">
        <v>1</v>
      </c>
      <c r="AD72" s="27">
        <v>1</v>
      </c>
      <c r="AE72" s="27">
        <v>1</v>
      </c>
      <c r="AF72" s="27">
        <v>0</v>
      </c>
      <c r="AG72" s="27">
        <v>1</v>
      </c>
      <c r="AH72" s="27">
        <v>1</v>
      </c>
      <c r="AI72" s="27">
        <v>1</v>
      </c>
      <c r="AJ72" s="23">
        <v>0</v>
      </c>
      <c r="AK72" s="48"/>
      <c r="BE72" s="36"/>
      <c r="BF72" s="36"/>
    </row>
    <row r="73" spans="1:58" ht="12.75" customHeight="1">
      <c r="A73" s="21"/>
      <c r="B73" s="22" t="s">
        <v>129</v>
      </c>
      <c r="C73" s="161" t="s">
        <v>185</v>
      </c>
      <c r="D73" s="27" t="s">
        <v>28</v>
      </c>
      <c r="E73" s="7">
        <f t="shared" si="3"/>
        <v>26</v>
      </c>
      <c r="F73" s="300">
        <f t="shared" si="2"/>
        <v>17.333333333333336</v>
      </c>
      <c r="G73" s="48">
        <v>1</v>
      </c>
      <c r="H73" s="27">
        <v>1</v>
      </c>
      <c r="I73" s="27">
        <v>1</v>
      </c>
      <c r="J73" s="27">
        <v>1</v>
      </c>
      <c r="K73" s="27">
        <v>1</v>
      </c>
      <c r="L73" s="27">
        <v>1</v>
      </c>
      <c r="M73" s="27">
        <v>1</v>
      </c>
      <c r="N73" s="27">
        <v>1</v>
      </c>
      <c r="O73" s="27">
        <v>1</v>
      </c>
      <c r="P73" s="27">
        <v>1</v>
      </c>
      <c r="Q73" s="27">
        <v>1</v>
      </c>
      <c r="R73" s="27">
        <v>1</v>
      </c>
      <c r="S73" s="27">
        <v>1</v>
      </c>
      <c r="T73" s="27">
        <v>1</v>
      </c>
      <c r="U73" s="27">
        <v>1</v>
      </c>
      <c r="V73" s="27">
        <v>1</v>
      </c>
      <c r="W73" s="27">
        <v>1</v>
      </c>
      <c r="X73" s="27">
        <v>1</v>
      </c>
      <c r="Y73" s="27">
        <v>0</v>
      </c>
      <c r="Z73" s="27">
        <v>1</v>
      </c>
      <c r="AA73" s="27">
        <v>0</v>
      </c>
      <c r="AB73" s="27">
        <v>1</v>
      </c>
      <c r="AC73" s="27">
        <v>0</v>
      </c>
      <c r="AD73" s="27">
        <v>0</v>
      </c>
      <c r="AE73" s="27">
        <v>1</v>
      </c>
      <c r="AF73" s="27">
        <v>1</v>
      </c>
      <c r="AG73" s="27">
        <v>1</v>
      </c>
      <c r="AH73" s="27">
        <v>1</v>
      </c>
      <c r="AI73" s="27">
        <v>1</v>
      </c>
      <c r="AJ73" s="23">
        <v>1</v>
      </c>
      <c r="AK73" s="48"/>
      <c r="BE73" s="36"/>
      <c r="BF73" s="36"/>
    </row>
    <row r="74" spans="1:58" ht="12.75" customHeight="1">
      <c r="A74" s="21"/>
      <c r="B74" s="22" t="s">
        <v>129</v>
      </c>
      <c r="C74" s="161" t="s">
        <v>186</v>
      </c>
      <c r="D74" s="27" t="s">
        <v>29</v>
      </c>
      <c r="E74" s="7">
        <f t="shared" si="3"/>
        <v>23</v>
      </c>
      <c r="F74" s="300">
        <f t="shared" si="2"/>
        <v>15.333333333333334</v>
      </c>
      <c r="G74" s="48">
        <v>1</v>
      </c>
      <c r="H74" s="27">
        <v>1</v>
      </c>
      <c r="I74" s="27">
        <v>1</v>
      </c>
      <c r="J74" s="27">
        <v>1</v>
      </c>
      <c r="K74" s="27">
        <v>1</v>
      </c>
      <c r="L74" s="27">
        <v>0</v>
      </c>
      <c r="M74" s="27">
        <v>1</v>
      </c>
      <c r="N74" s="27">
        <v>0</v>
      </c>
      <c r="O74" s="27">
        <v>0</v>
      </c>
      <c r="P74" s="27">
        <v>1</v>
      </c>
      <c r="Q74" s="27">
        <v>1</v>
      </c>
      <c r="R74" s="27">
        <v>1</v>
      </c>
      <c r="S74" s="27">
        <v>1</v>
      </c>
      <c r="T74" s="27">
        <v>1</v>
      </c>
      <c r="U74" s="27">
        <v>1</v>
      </c>
      <c r="V74" s="27">
        <v>1</v>
      </c>
      <c r="W74" s="27">
        <v>1</v>
      </c>
      <c r="X74" s="27">
        <v>0</v>
      </c>
      <c r="Y74" s="27">
        <v>1</v>
      </c>
      <c r="Z74" s="27">
        <v>0</v>
      </c>
      <c r="AA74" s="27">
        <v>1</v>
      </c>
      <c r="AB74" s="27">
        <v>1</v>
      </c>
      <c r="AC74" s="27">
        <v>1</v>
      </c>
      <c r="AD74" s="27">
        <v>1</v>
      </c>
      <c r="AE74" s="27">
        <v>1</v>
      </c>
      <c r="AF74" s="27">
        <v>0</v>
      </c>
      <c r="AG74" s="27">
        <v>1</v>
      </c>
      <c r="AH74" s="27">
        <v>0</v>
      </c>
      <c r="AI74" s="27">
        <v>1</v>
      </c>
      <c r="AJ74" s="23">
        <v>1</v>
      </c>
      <c r="AK74" s="48"/>
      <c r="BE74" s="36"/>
      <c r="BF74" s="36"/>
    </row>
    <row r="75" spans="1:58" ht="12.75" customHeight="1">
      <c r="A75" s="21"/>
      <c r="B75" s="22" t="s">
        <v>129</v>
      </c>
      <c r="C75" s="161" t="s">
        <v>187</v>
      </c>
      <c r="D75" s="27" t="s">
        <v>270</v>
      </c>
      <c r="E75" s="7">
        <f t="shared" si="3"/>
        <v>26</v>
      </c>
      <c r="F75" s="300">
        <f t="shared" si="2"/>
        <v>17.333333333333336</v>
      </c>
      <c r="G75" s="48">
        <v>1</v>
      </c>
      <c r="H75" s="27">
        <v>1</v>
      </c>
      <c r="I75" s="27">
        <v>1</v>
      </c>
      <c r="J75" s="27">
        <v>1</v>
      </c>
      <c r="K75" s="27">
        <v>1</v>
      </c>
      <c r="L75" s="27">
        <v>0</v>
      </c>
      <c r="M75" s="27">
        <v>1</v>
      </c>
      <c r="N75" s="27">
        <v>0</v>
      </c>
      <c r="O75" s="27">
        <v>1</v>
      </c>
      <c r="P75" s="27">
        <v>1</v>
      </c>
      <c r="Q75" s="27">
        <v>1</v>
      </c>
      <c r="R75" s="27">
        <v>1</v>
      </c>
      <c r="S75" s="27">
        <v>1</v>
      </c>
      <c r="T75" s="27">
        <v>1</v>
      </c>
      <c r="U75" s="27">
        <v>1</v>
      </c>
      <c r="V75" s="27">
        <v>1</v>
      </c>
      <c r="W75" s="27">
        <v>1</v>
      </c>
      <c r="X75" s="27">
        <v>1</v>
      </c>
      <c r="Y75" s="27">
        <v>1</v>
      </c>
      <c r="Z75" s="27">
        <v>1</v>
      </c>
      <c r="AA75" s="27">
        <v>1</v>
      </c>
      <c r="AB75" s="27">
        <v>1</v>
      </c>
      <c r="AC75" s="27">
        <v>1</v>
      </c>
      <c r="AD75" s="27">
        <v>0</v>
      </c>
      <c r="AE75" s="27">
        <v>0</v>
      </c>
      <c r="AF75" s="27">
        <v>1</v>
      </c>
      <c r="AG75" s="27">
        <v>1</v>
      </c>
      <c r="AH75" s="27">
        <v>1</v>
      </c>
      <c r="AI75" s="27">
        <v>1</v>
      </c>
      <c r="AJ75" s="23">
        <v>1</v>
      </c>
      <c r="AK75" s="48"/>
      <c r="BE75" s="36"/>
      <c r="BF75" s="36"/>
    </row>
    <row r="76" spans="1:58" s="5" customFormat="1" ht="12.75" customHeight="1">
      <c r="A76" s="3">
        <v>19</v>
      </c>
      <c r="B76" s="4" t="s">
        <v>130</v>
      </c>
      <c r="C76" s="159" t="s">
        <v>188</v>
      </c>
      <c r="D76" s="5" t="s">
        <v>271</v>
      </c>
      <c r="E76" s="7">
        <f t="shared" si="3"/>
        <v>27</v>
      </c>
      <c r="F76" s="300">
        <f t="shared" si="2"/>
        <v>18</v>
      </c>
      <c r="G76" s="25">
        <v>1</v>
      </c>
      <c r="H76" s="5">
        <v>1</v>
      </c>
      <c r="I76" s="5">
        <v>1</v>
      </c>
      <c r="J76" s="5">
        <v>1</v>
      </c>
      <c r="K76" s="5">
        <v>1</v>
      </c>
      <c r="L76" s="5">
        <v>0</v>
      </c>
      <c r="M76" s="5">
        <v>1</v>
      </c>
      <c r="N76" s="5">
        <v>0</v>
      </c>
      <c r="O76" s="5">
        <v>1</v>
      </c>
      <c r="P76" s="5">
        <v>1</v>
      </c>
      <c r="Q76" s="5">
        <v>1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0</v>
      </c>
      <c r="AB76" s="5">
        <v>1</v>
      </c>
      <c r="AC76" s="5">
        <v>1</v>
      </c>
      <c r="AD76" s="5">
        <v>1</v>
      </c>
      <c r="AE76" s="5">
        <v>1</v>
      </c>
      <c r="AF76" s="5">
        <v>1</v>
      </c>
      <c r="AG76" s="5">
        <v>1</v>
      </c>
      <c r="AH76" s="5">
        <v>1</v>
      </c>
      <c r="AI76" s="5">
        <v>1</v>
      </c>
      <c r="AJ76" s="6">
        <v>1</v>
      </c>
      <c r="AK76" s="25"/>
      <c r="AL76" s="151"/>
      <c r="BE76" s="149"/>
      <c r="BF76" s="149"/>
    </row>
    <row r="77" spans="1:58" s="5" customFormat="1" ht="12.75" customHeight="1">
      <c r="A77" s="3"/>
      <c r="B77" s="4" t="s">
        <v>130</v>
      </c>
      <c r="C77" s="159" t="s">
        <v>189</v>
      </c>
      <c r="D77" s="5" t="s">
        <v>272</v>
      </c>
      <c r="E77" s="7">
        <f t="shared" si="3"/>
        <v>18</v>
      </c>
      <c r="F77" s="300">
        <f t="shared" si="2"/>
        <v>12</v>
      </c>
      <c r="G77" s="25">
        <v>1</v>
      </c>
      <c r="H77" s="5">
        <v>1</v>
      </c>
      <c r="I77" s="5">
        <v>0</v>
      </c>
      <c r="J77" s="5">
        <v>0</v>
      </c>
      <c r="K77" s="5">
        <v>1</v>
      </c>
      <c r="L77" s="5">
        <v>0</v>
      </c>
      <c r="M77" s="5">
        <v>1</v>
      </c>
      <c r="N77" s="5">
        <v>0</v>
      </c>
      <c r="O77" s="5">
        <v>0</v>
      </c>
      <c r="P77" s="5">
        <v>1</v>
      </c>
      <c r="Q77" s="5">
        <v>1</v>
      </c>
      <c r="R77" s="5">
        <v>1</v>
      </c>
      <c r="S77" s="5">
        <v>0</v>
      </c>
      <c r="T77" s="5">
        <v>0</v>
      </c>
      <c r="U77" s="5">
        <v>0</v>
      </c>
      <c r="V77" s="5">
        <v>1</v>
      </c>
      <c r="W77" s="5">
        <v>1</v>
      </c>
      <c r="X77" s="5">
        <v>1</v>
      </c>
      <c r="Y77" s="5">
        <v>1</v>
      </c>
      <c r="Z77" s="5">
        <v>0</v>
      </c>
      <c r="AA77" s="5">
        <v>1</v>
      </c>
      <c r="AB77" s="5">
        <v>0</v>
      </c>
      <c r="AC77" s="5">
        <v>1</v>
      </c>
      <c r="AD77" s="5">
        <v>1</v>
      </c>
      <c r="AE77" s="5">
        <v>1</v>
      </c>
      <c r="AF77" s="5">
        <v>0</v>
      </c>
      <c r="AG77" s="5">
        <v>1</v>
      </c>
      <c r="AH77" s="5">
        <v>0</v>
      </c>
      <c r="AI77" s="5">
        <v>1</v>
      </c>
      <c r="AJ77" s="6">
        <v>1</v>
      </c>
      <c r="AK77" s="25"/>
      <c r="AL77" s="151"/>
      <c r="BE77" s="149"/>
      <c r="BF77" s="149"/>
    </row>
    <row r="78" spans="1:58" s="5" customFormat="1" ht="12.75" customHeight="1">
      <c r="A78" s="3"/>
      <c r="B78" s="4" t="s">
        <v>130</v>
      </c>
      <c r="C78" s="159" t="s">
        <v>190</v>
      </c>
      <c r="D78" s="5" t="s">
        <v>273</v>
      </c>
      <c r="E78" s="7">
        <f t="shared" si="3"/>
        <v>23</v>
      </c>
      <c r="F78" s="300">
        <f t="shared" si="2"/>
        <v>15.333333333333334</v>
      </c>
      <c r="G78" s="25">
        <v>1</v>
      </c>
      <c r="H78" s="5">
        <v>1</v>
      </c>
      <c r="I78" s="5">
        <v>1</v>
      </c>
      <c r="J78" s="5">
        <v>1</v>
      </c>
      <c r="K78" s="5">
        <v>1</v>
      </c>
      <c r="L78" s="5">
        <v>1</v>
      </c>
      <c r="M78" s="5">
        <v>1</v>
      </c>
      <c r="N78" s="5">
        <v>0</v>
      </c>
      <c r="O78" s="5">
        <v>1</v>
      </c>
      <c r="P78" s="5">
        <v>1</v>
      </c>
      <c r="Q78" s="5">
        <v>1</v>
      </c>
      <c r="R78" s="5">
        <v>1</v>
      </c>
      <c r="S78" s="5">
        <v>1</v>
      </c>
      <c r="T78" s="5">
        <v>0</v>
      </c>
      <c r="U78" s="5">
        <v>1</v>
      </c>
      <c r="V78" s="5">
        <v>1</v>
      </c>
      <c r="W78" s="5">
        <v>1</v>
      </c>
      <c r="X78" s="5">
        <v>1</v>
      </c>
      <c r="Y78" s="5">
        <v>0</v>
      </c>
      <c r="Z78" s="5">
        <v>1</v>
      </c>
      <c r="AA78" s="5">
        <v>1</v>
      </c>
      <c r="AB78" s="5">
        <v>0</v>
      </c>
      <c r="AC78" s="5">
        <v>1</v>
      </c>
      <c r="AD78" s="5">
        <v>1</v>
      </c>
      <c r="AE78" s="5">
        <v>0</v>
      </c>
      <c r="AF78" s="5">
        <v>0</v>
      </c>
      <c r="AG78" s="5">
        <v>0</v>
      </c>
      <c r="AH78" s="5">
        <v>1</v>
      </c>
      <c r="AI78" s="5">
        <v>1</v>
      </c>
      <c r="AJ78" s="6">
        <v>1</v>
      </c>
      <c r="AK78" s="25"/>
      <c r="AL78" s="151"/>
      <c r="BE78" s="149"/>
      <c r="BF78" s="149"/>
    </row>
    <row r="79" spans="1:58" s="5" customFormat="1" ht="12.75" customHeight="1">
      <c r="A79" s="3"/>
      <c r="B79" s="4" t="s">
        <v>130</v>
      </c>
      <c r="C79" s="159" t="s">
        <v>191</v>
      </c>
      <c r="D79" s="5" t="s">
        <v>274</v>
      </c>
      <c r="E79" s="7">
        <f t="shared" si="3"/>
        <v>24</v>
      </c>
      <c r="F79" s="300">
        <f t="shared" si="2"/>
        <v>16</v>
      </c>
      <c r="G79" s="25">
        <v>1</v>
      </c>
      <c r="H79" s="5">
        <v>1</v>
      </c>
      <c r="I79" s="5">
        <v>1</v>
      </c>
      <c r="J79" s="5">
        <v>1</v>
      </c>
      <c r="K79" s="5">
        <v>1</v>
      </c>
      <c r="L79" s="5">
        <v>1</v>
      </c>
      <c r="M79" s="5">
        <v>1</v>
      </c>
      <c r="N79" s="5">
        <v>1</v>
      </c>
      <c r="O79" s="5">
        <v>0</v>
      </c>
      <c r="P79" s="5">
        <v>0</v>
      </c>
      <c r="Q79" s="5">
        <v>1</v>
      </c>
      <c r="R79" s="5">
        <v>1</v>
      </c>
      <c r="S79" s="5">
        <v>1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1</v>
      </c>
      <c r="AC79" s="5">
        <v>0</v>
      </c>
      <c r="AD79" s="5">
        <v>1</v>
      </c>
      <c r="AE79" s="5">
        <v>0</v>
      </c>
      <c r="AF79" s="5">
        <v>1</v>
      </c>
      <c r="AG79" s="5">
        <v>1</v>
      </c>
      <c r="AH79" s="5">
        <v>0</v>
      </c>
      <c r="AI79" s="5">
        <v>0</v>
      </c>
      <c r="AJ79" s="6">
        <v>1</v>
      </c>
      <c r="AK79" s="25"/>
      <c r="AL79" s="151"/>
      <c r="BE79" s="149"/>
      <c r="BF79" s="149"/>
    </row>
    <row r="80" spans="1:58" ht="12.75" customHeight="1">
      <c r="A80" s="21">
        <v>20</v>
      </c>
      <c r="B80" s="22" t="s">
        <v>131</v>
      </c>
      <c r="C80" s="161" t="s">
        <v>192</v>
      </c>
      <c r="D80" s="27" t="s">
        <v>275</v>
      </c>
      <c r="E80" s="7">
        <f t="shared" si="3"/>
        <v>23</v>
      </c>
      <c r="F80" s="300">
        <f t="shared" si="2"/>
        <v>15.333333333333334</v>
      </c>
      <c r="G80" s="48">
        <v>0</v>
      </c>
      <c r="H80" s="27">
        <v>0</v>
      </c>
      <c r="I80" s="27">
        <v>1</v>
      </c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0</v>
      </c>
      <c r="P80" s="27">
        <v>1</v>
      </c>
      <c r="Q80" s="27">
        <v>1</v>
      </c>
      <c r="R80" s="27">
        <v>1</v>
      </c>
      <c r="S80" s="27">
        <v>1</v>
      </c>
      <c r="T80" s="27">
        <v>1</v>
      </c>
      <c r="U80" s="27">
        <v>1</v>
      </c>
      <c r="V80" s="27">
        <v>1</v>
      </c>
      <c r="W80" s="27">
        <v>1</v>
      </c>
      <c r="X80" s="27">
        <v>1</v>
      </c>
      <c r="Y80" s="27">
        <v>1</v>
      </c>
      <c r="Z80" s="27">
        <v>1</v>
      </c>
      <c r="AA80" s="27">
        <v>1</v>
      </c>
      <c r="AB80" s="27">
        <v>1</v>
      </c>
      <c r="AC80" s="27">
        <v>1</v>
      </c>
      <c r="AD80" s="27">
        <v>1</v>
      </c>
      <c r="AE80" s="27">
        <v>1</v>
      </c>
      <c r="AF80" s="27">
        <v>0</v>
      </c>
      <c r="AG80" s="27">
        <v>1</v>
      </c>
      <c r="AH80" s="27">
        <v>1</v>
      </c>
      <c r="AI80" s="27">
        <v>1</v>
      </c>
      <c r="AJ80" s="23">
        <v>1</v>
      </c>
      <c r="AK80" s="48"/>
      <c r="BE80" s="36"/>
      <c r="BF80" s="36"/>
    </row>
    <row r="81" spans="1:58" ht="12.75" customHeight="1">
      <c r="A81" s="21"/>
      <c r="B81" s="22" t="s">
        <v>131</v>
      </c>
      <c r="C81" s="161" t="s">
        <v>193</v>
      </c>
      <c r="D81" s="27" t="s">
        <v>39</v>
      </c>
      <c r="E81" s="7">
        <f t="shared" si="3"/>
        <v>22</v>
      </c>
      <c r="F81" s="300">
        <f t="shared" si="2"/>
        <v>14.666666666666666</v>
      </c>
      <c r="G81" s="48">
        <v>1</v>
      </c>
      <c r="H81" s="27">
        <v>1</v>
      </c>
      <c r="I81" s="27">
        <v>0</v>
      </c>
      <c r="J81" s="27">
        <v>1</v>
      </c>
      <c r="K81" s="27">
        <v>1</v>
      </c>
      <c r="L81" s="27">
        <v>0</v>
      </c>
      <c r="M81" s="27">
        <v>1</v>
      </c>
      <c r="N81" s="27">
        <v>1</v>
      </c>
      <c r="O81" s="27">
        <v>0</v>
      </c>
      <c r="P81" s="27">
        <v>1</v>
      </c>
      <c r="Q81" s="27">
        <v>1</v>
      </c>
      <c r="R81" s="27">
        <v>1</v>
      </c>
      <c r="S81" s="27">
        <v>1</v>
      </c>
      <c r="T81" s="27">
        <v>0</v>
      </c>
      <c r="U81" s="27">
        <v>1</v>
      </c>
      <c r="V81" s="27">
        <v>1</v>
      </c>
      <c r="W81" s="27">
        <v>1</v>
      </c>
      <c r="X81" s="27">
        <v>1</v>
      </c>
      <c r="Y81" s="27">
        <v>1</v>
      </c>
      <c r="Z81" s="27">
        <v>1</v>
      </c>
      <c r="AA81" s="27">
        <v>0</v>
      </c>
      <c r="AB81" s="27">
        <v>1</v>
      </c>
      <c r="AC81" s="27">
        <v>1</v>
      </c>
      <c r="AD81" s="27">
        <v>1</v>
      </c>
      <c r="AE81" s="27">
        <v>0</v>
      </c>
      <c r="AF81" s="27">
        <v>0</v>
      </c>
      <c r="AG81" s="27">
        <v>1</v>
      </c>
      <c r="AH81" s="27">
        <v>0</v>
      </c>
      <c r="AI81" s="27">
        <v>1</v>
      </c>
      <c r="AJ81" s="23">
        <v>1</v>
      </c>
      <c r="AK81" s="48"/>
      <c r="BE81" s="36"/>
      <c r="BF81" s="36"/>
    </row>
    <row r="82" spans="1:58" ht="12.75" customHeight="1">
      <c r="A82" s="21"/>
      <c r="B82" s="22" t="s">
        <v>131</v>
      </c>
      <c r="C82" s="161" t="s">
        <v>194</v>
      </c>
      <c r="D82" s="27" t="s">
        <v>40</v>
      </c>
      <c r="E82" s="7">
        <f t="shared" si="3"/>
        <v>18</v>
      </c>
      <c r="F82" s="300">
        <f t="shared" si="2"/>
        <v>12</v>
      </c>
      <c r="G82" s="48">
        <v>0</v>
      </c>
      <c r="H82" s="27">
        <v>1</v>
      </c>
      <c r="I82" s="27">
        <v>0</v>
      </c>
      <c r="J82" s="27">
        <v>1</v>
      </c>
      <c r="K82" s="27">
        <v>1</v>
      </c>
      <c r="L82" s="27">
        <v>0</v>
      </c>
      <c r="M82" s="27">
        <v>1</v>
      </c>
      <c r="N82" s="27">
        <v>1</v>
      </c>
      <c r="O82" s="27">
        <v>0</v>
      </c>
      <c r="P82" s="27">
        <v>1</v>
      </c>
      <c r="Q82" s="27">
        <v>1</v>
      </c>
      <c r="R82" s="27">
        <v>0</v>
      </c>
      <c r="S82" s="27">
        <v>1</v>
      </c>
      <c r="T82" s="27">
        <v>1</v>
      </c>
      <c r="U82" s="27">
        <v>1</v>
      </c>
      <c r="V82" s="27">
        <v>1</v>
      </c>
      <c r="W82" s="27">
        <v>1</v>
      </c>
      <c r="X82" s="27">
        <v>1</v>
      </c>
      <c r="Y82" s="27">
        <v>1</v>
      </c>
      <c r="Z82" s="27">
        <v>0</v>
      </c>
      <c r="AA82" s="27">
        <v>1</v>
      </c>
      <c r="AB82" s="27">
        <v>0</v>
      </c>
      <c r="AC82" s="27">
        <v>0</v>
      </c>
      <c r="AD82" s="27">
        <v>0</v>
      </c>
      <c r="AE82" s="27">
        <v>1</v>
      </c>
      <c r="AF82" s="27">
        <v>0</v>
      </c>
      <c r="AG82" s="27">
        <v>0</v>
      </c>
      <c r="AH82" s="27">
        <v>0</v>
      </c>
      <c r="AI82" s="27">
        <v>1</v>
      </c>
      <c r="AJ82" s="23">
        <v>1</v>
      </c>
      <c r="AK82" s="48"/>
      <c r="BE82" s="36"/>
      <c r="BF82" s="36"/>
    </row>
    <row r="83" spans="1:58" ht="12.75" customHeight="1">
      <c r="A83" s="21"/>
      <c r="B83" s="22" t="s">
        <v>131</v>
      </c>
      <c r="C83" s="161" t="s">
        <v>195</v>
      </c>
      <c r="D83" s="27" t="s">
        <v>41</v>
      </c>
      <c r="E83" s="7">
        <f t="shared" si="3"/>
        <v>18</v>
      </c>
      <c r="F83" s="300">
        <f t="shared" si="2"/>
        <v>12</v>
      </c>
      <c r="G83" s="48">
        <v>0</v>
      </c>
      <c r="H83" s="27">
        <v>1</v>
      </c>
      <c r="I83" s="27">
        <v>0</v>
      </c>
      <c r="J83" s="27">
        <v>1</v>
      </c>
      <c r="K83" s="27">
        <v>1</v>
      </c>
      <c r="L83" s="27">
        <v>0</v>
      </c>
      <c r="M83" s="27">
        <v>0</v>
      </c>
      <c r="N83" s="27">
        <v>0</v>
      </c>
      <c r="O83" s="27">
        <v>1</v>
      </c>
      <c r="P83" s="27">
        <v>0</v>
      </c>
      <c r="Q83" s="27">
        <v>1</v>
      </c>
      <c r="R83" s="27">
        <v>1</v>
      </c>
      <c r="S83" s="27">
        <v>1</v>
      </c>
      <c r="T83" s="27">
        <v>1</v>
      </c>
      <c r="U83" s="27">
        <v>1</v>
      </c>
      <c r="V83" s="27">
        <v>1</v>
      </c>
      <c r="W83" s="27">
        <v>1</v>
      </c>
      <c r="X83" s="27">
        <v>0</v>
      </c>
      <c r="Y83" s="27">
        <v>1</v>
      </c>
      <c r="Z83" s="27">
        <v>0</v>
      </c>
      <c r="AA83" s="27">
        <v>0</v>
      </c>
      <c r="AB83" s="27">
        <v>0</v>
      </c>
      <c r="AC83" s="27">
        <v>1</v>
      </c>
      <c r="AD83" s="27">
        <v>1</v>
      </c>
      <c r="AE83" s="27">
        <v>1</v>
      </c>
      <c r="AF83" s="27">
        <v>0</v>
      </c>
      <c r="AG83" s="27">
        <v>1</v>
      </c>
      <c r="AH83" s="27">
        <v>0</v>
      </c>
      <c r="AI83" s="27">
        <v>1</v>
      </c>
      <c r="AJ83" s="23">
        <v>1</v>
      </c>
      <c r="AK83" s="48"/>
      <c r="BE83" s="36"/>
      <c r="BF83" s="36"/>
    </row>
    <row r="84" spans="1:58" s="5" customFormat="1" ht="12.75" customHeight="1">
      <c r="A84" s="3">
        <v>21</v>
      </c>
      <c r="B84" s="4" t="s">
        <v>53</v>
      </c>
      <c r="C84" s="159" t="s">
        <v>196</v>
      </c>
      <c r="D84" s="5" t="s">
        <v>42</v>
      </c>
      <c r="E84" s="7">
        <f t="shared" si="3"/>
        <v>17</v>
      </c>
      <c r="F84" s="300">
        <f t="shared" si="2"/>
        <v>11.333333333333332</v>
      </c>
      <c r="G84" s="25">
        <v>1</v>
      </c>
      <c r="H84" s="5">
        <v>0</v>
      </c>
      <c r="I84" s="5">
        <v>0</v>
      </c>
      <c r="J84" s="5">
        <v>1</v>
      </c>
      <c r="K84" s="5">
        <v>1</v>
      </c>
      <c r="L84" s="5">
        <v>0</v>
      </c>
      <c r="M84" s="5">
        <v>1</v>
      </c>
      <c r="N84" s="5">
        <v>0</v>
      </c>
      <c r="O84" s="5">
        <v>0</v>
      </c>
      <c r="P84" s="5">
        <v>1</v>
      </c>
      <c r="Q84" s="5">
        <v>0</v>
      </c>
      <c r="R84" s="5">
        <v>1</v>
      </c>
      <c r="S84" s="5">
        <v>0</v>
      </c>
      <c r="T84" s="5">
        <v>1</v>
      </c>
      <c r="U84" s="5">
        <v>1</v>
      </c>
      <c r="V84" s="5">
        <v>1</v>
      </c>
      <c r="W84" s="5">
        <v>1</v>
      </c>
      <c r="X84" s="5">
        <v>0</v>
      </c>
      <c r="Y84" s="5">
        <v>0</v>
      </c>
      <c r="Z84" s="5">
        <v>1</v>
      </c>
      <c r="AA84" s="5">
        <v>1</v>
      </c>
      <c r="AB84" s="5">
        <v>1</v>
      </c>
      <c r="AC84" s="5">
        <v>0</v>
      </c>
      <c r="AD84" s="5">
        <v>0</v>
      </c>
      <c r="AE84" s="5">
        <v>0</v>
      </c>
      <c r="AF84" s="5">
        <v>1</v>
      </c>
      <c r="AG84" s="5">
        <v>1</v>
      </c>
      <c r="AH84" s="5">
        <v>0</v>
      </c>
      <c r="AI84" s="5">
        <v>1</v>
      </c>
      <c r="AJ84" s="6">
        <v>1</v>
      </c>
      <c r="AK84" s="25"/>
      <c r="AL84" s="151"/>
      <c r="BE84" s="149"/>
      <c r="BF84" s="149"/>
    </row>
    <row r="85" spans="1:58" s="5" customFormat="1" ht="12.75" customHeight="1">
      <c r="A85" s="3"/>
      <c r="B85" s="4" t="s">
        <v>53</v>
      </c>
      <c r="C85" s="159" t="s">
        <v>197</v>
      </c>
      <c r="D85" s="5" t="s">
        <v>43</v>
      </c>
      <c r="E85" s="7">
        <f t="shared" si="3"/>
        <v>19</v>
      </c>
      <c r="F85" s="300">
        <f t="shared" si="2"/>
        <v>12.666666666666666</v>
      </c>
      <c r="G85" s="25">
        <v>1</v>
      </c>
      <c r="H85" s="5">
        <v>1</v>
      </c>
      <c r="I85" s="5">
        <v>0</v>
      </c>
      <c r="J85" s="5">
        <v>1</v>
      </c>
      <c r="K85" s="5">
        <v>1</v>
      </c>
      <c r="L85" s="5">
        <v>0</v>
      </c>
      <c r="M85" s="5">
        <v>1</v>
      </c>
      <c r="N85" s="5">
        <v>0</v>
      </c>
      <c r="O85" s="5">
        <v>0</v>
      </c>
      <c r="P85" s="5">
        <v>1</v>
      </c>
      <c r="Q85" s="5">
        <v>0</v>
      </c>
      <c r="R85" s="5">
        <v>1</v>
      </c>
      <c r="S85" s="5">
        <v>1</v>
      </c>
      <c r="T85" s="5">
        <v>1</v>
      </c>
      <c r="U85" s="5">
        <v>0</v>
      </c>
      <c r="V85" s="5">
        <v>1</v>
      </c>
      <c r="W85" s="5">
        <v>1</v>
      </c>
      <c r="X85" s="5">
        <v>0</v>
      </c>
      <c r="Y85" s="5">
        <v>0</v>
      </c>
      <c r="Z85" s="5">
        <v>1</v>
      </c>
      <c r="AA85" s="5">
        <v>0</v>
      </c>
      <c r="AB85" s="5">
        <v>1</v>
      </c>
      <c r="AC85" s="5">
        <v>1</v>
      </c>
      <c r="AD85" s="5">
        <v>0</v>
      </c>
      <c r="AE85" s="5">
        <v>1</v>
      </c>
      <c r="AF85" s="5">
        <v>1</v>
      </c>
      <c r="AG85" s="5">
        <v>1</v>
      </c>
      <c r="AH85" s="5">
        <v>1</v>
      </c>
      <c r="AI85" s="5">
        <v>1</v>
      </c>
      <c r="AJ85" s="6">
        <v>0</v>
      </c>
      <c r="AK85" s="25"/>
      <c r="AL85" s="151"/>
      <c r="BE85" s="149"/>
      <c r="BF85" s="149"/>
    </row>
    <row r="86" spans="1:58" s="5" customFormat="1" ht="12.75" customHeight="1">
      <c r="A86" s="3"/>
      <c r="B86" s="4" t="s">
        <v>53</v>
      </c>
      <c r="C86" s="159" t="s">
        <v>198</v>
      </c>
      <c r="D86" s="5" t="s">
        <v>44</v>
      </c>
      <c r="E86" s="7">
        <f t="shared" si="3"/>
        <v>16</v>
      </c>
      <c r="F86" s="300">
        <f t="shared" si="2"/>
        <v>10.666666666666666</v>
      </c>
      <c r="G86" s="25">
        <v>1</v>
      </c>
      <c r="H86" s="5">
        <v>1</v>
      </c>
      <c r="I86" s="5">
        <v>0</v>
      </c>
      <c r="J86" s="5">
        <v>0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1</v>
      </c>
      <c r="Q86" s="5">
        <v>1</v>
      </c>
      <c r="R86" s="5">
        <v>1</v>
      </c>
      <c r="S86" s="5">
        <v>1</v>
      </c>
      <c r="T86" s="5">
        <v>0</v>
      </c>
      <c r="U86" s="5">
        <v>1</v>
      </c>
      <c r="V86" s="5">
        <v>1</v>
      </c>
      <c r="W86" s="5">
        <v>1</v>
      </c>
      <c r="X86" s="5">
        <v>0</v>
      </c>
      <c r="Y86" s="5">
        <v>1</v>
      </c>
      <c r="Z86" s="5">
        <v>0</v>
      </c>
      <c r="AA86" s="5">
        <v>0</v>
      </c>
      <c r="AB86" s="5">
        <v>1</v>
      </c>
      <c r="AC86" s="5">
        <v>1</v>
      </c>
      <c r="AD86" s="5">
        <v>0</v>
      </c>
      <c r="AE86" s="5">
        <v>0</v>
      </c>
      <c r="AF86" s="5">
        <v>0</v>
      </c>
      <c r="AG86" s="5">
        <v>0</v>
      </c>
      <c r="AH86" s="5">
        <v>1</v>
      </c>
      <c r="AI86" s="5">
        <v>1</v>
      </c>
      <c r="AJ86" s="6">
        <v>1</v>
      </c>
      <c r="AK86" s="25"/>
      <c r="AL86" s="151"/>
      <c r="BE86" s="149"/>
      <c r="BF86" s="149"/>
    </row>
    <row r="87" spans="1:58" s="5" customFormat="1" ht="12.75" customHeight="1">
      <c r="A87" s="3"/>
      <c r="B87" s="4" t="s">
        <v>53</v>
      </c>
      <c r="C87" s="159" t="s">
        <v>199</v>
      </c>
      <c r="D87" s="5" t="s">
        <v>45</v>
      </c>
      <c r="E87" s="7">
        <f t="shared" si="3"/>
        <v>22</v>
      </c>
      <c r="F87" s="300">
        <f t="shared" si="2"/>
        <v>14.666666666666666</v>
      </c>
      <c r="G87" s="25">
        <v>1</v>
      </c>
      <c r="H87" s="5">
        <v>1</v>
      </c>
      <c r="I87" s="5">
        <v>1</v>
      </c>
      <c r="J87" s="5">
        <v>1</v>
      </c>
      <c r="K87" s="5">
        <v>1</v>
      </c>
      <c r="L87" s="5">
        <v>0</v>
      </c>
      <c r="M87" s="5">
        <v>1</v>
      </c>
      <c r="N87" s="5">
        <v>1</v>
      </c>
      <c r="O87" s="5">
        <v>1</v>
      </c>
      <c r="P87" s="5">
        <v>1</v>
      </c>
      <c r="Q87" s="5">
        <v>1</v>
      </c>
      <c r="R87" s="5">
        <v>0</v>
      </c>
      <c r="S87" s="5">
        <v>1</v>
      </c>
      <c r="T87" s="5">
        <v>1</v>
      </c>
      <c r="U87" s="5">
        <v>1</v>
      </c>
      <c r="V87" s="5">
        <v>1</v>
      </c>
      <c r="W87" s="5">
        <v>1</v>
      </c>
      <c r="X87" s="5">
        <v>0</v>
      </c>
      <c r="Y87" s="5">
        <v>1</v>
      </c>
      <c r="Z87" s="5">
        <v>0</v>
      </c>
      <c r="AA87" s="5">
        <v>0</v>
      </c>
      <c r="AB87" s="5">
        <v>1</v>
      </c>
      <c r="AC87" s="5">
        <v>1</v>
      </c>
      <c r="AD87" s="5">
        <v>0</v>
      </c>
      <c r="AE87" s="5">
        <v>0</v>
      </c>
      <c r="AF87" s="5">
        <v>0</v>
      </c>
      <c r="AG87" s="5">
        <v>1</v>
      </c>
      <c r="AH87" s="5">
        <v>1</v>
      </c>
      <c r="AI87" s="5">
        <v>1</v>
      </c>
      <c r="AJ87" s="6">
        <v>1</v>
      </c>
      <c r="AK87" s="25"/>
      <c r="AL87" s="151"/>
      <c r="BE87" s="149"/>
      <c r="BF87" s="149"/>
    </row>
    <row r="88" spans="1:58" ht="12.75" customHeight="1">
      <c r="A88" s="21">
        <v>22</v>
      </c>
      <c r="B88" s="22" t="s">
        <v>50</v>
      </c>
      <c r="C88" s="161" t="s">
        <v>200</v>
      </c>
      <c r="D88" s="27" t="s">
        <v>46</v>
      </c>
      <c r="E88" s="7">
        <f t="shared" si="3"/>
        <v>19</v>
      </c>
      <c r="F88" s="300">
        <f t="shared" si="2"/>
        <v>12.666666666666666</v>
      </c>
      <c r="G88" s="48">
        <v>0</v>
      </c>
      <c r="H88" s="27">
        <v>1</v>
      </c>
      <c r="I88" s="27">
        <v>1</v>
      </c>
      <c r="J88" s="27">
        <v>1</v>
      </c>
      <c r="K88" s="27">
        <v>0</v>
      </c>
      <c r="L88" s="27">
        <v>0</v>
      </c>
      <c r="M88" s="27">
        <v>1</v>
      </c>
      <c r="N88" s="27">
        <v>0</v>
      </c>
      <c r="O88" s="27">
        <v>0</v>
      </c>
      <c r="P88" s="27">
        <v>1</v>
      </c>
      <c r="Q88" s="27">
        <v>0</v>
      </c>
      <c r="R88" s="27">
        <v>0</v>
      </c>
      <c r="S88" s="27">
        <v>1</v>
      </c>
      <c r="T88" s="27">
        <v>0</v>
      </c>
      <c r="U88" s="27">
        <v>1</v>
      </c>
      <c r="V88" s="27">
        <v>1</v>
      </c>
      <c r="W88" s="27">
        <v>1</v>
      </c>
      <c r="X88" s="27">
        <v>0</v>
      </c>
      <c r="Y88" s="27">
        <v>1</v>
      </c>
      <c r="Z88" s="27">
        <v>1</v>
      </c>
      <c r="AA88" s="27">
        <v>1</v>
      </c>
      <c r="AB88" s="27">
        <v>1</v>
      </c>
      <c r="AC88" s="27">
        <v>1</v>
      </c>
      <c r="AD88" s="27">
        <v>0</v>
      </c>
      <c r="AE88" s="27">
        <v>1</v>
      </c>
      <c r="AF88" s="27">
        <v>1</v>
      </c>
      <c r="AG88" s="27">
        <v>1</v>
      </c>
      <c r="AH88" s="27">
        <v>0</v>
      </c>
      <c r="AI88" s="27">
        <v>1</v>
      </c>
      <c r="AJ88" s="23">
        <v>1</v>
      </c>
      <c r="AK88" s="48"/>
      <c r="BE88" s="36"/>
      <c r="BF88" s="36"/>
    </row>
    <row r="89" spans="1:58" ht="12.75" customHeight="1">
      <c r="A89" s="21"/>
      <c r="B89" s="22" t="s">
        <v>50</v>
      </c>
      <c r="C89" s="161" t="s">
        <v>201</v>
      </c>
      <c r="D89" s="27" t="s">
        <v>47</v>
      </c>
      <c r="E89" s="7">
        <f t="shared" si="3"/>
        <v>14</v>
      </c>
      <c r="F89" s="300">
        <f t="shared" si="2"/>
        <v>9.333333333333334</v>
      </c>
      <c r="G89" s="48">
        <v>1</v>
      </c>
      <c r="H89" s="27">
        <v>1</v>
      </c>
      <c r="I89" s="27">
        <v>0</v>
      </c>
      <c r="J89" s="27">
        <v>0</v>
      </c>
      <c r="K89" s="27">
        <v>1</v>
      </c>
      <c r="L89" s="27">
        <v>0</v>
      </c>
      <c r="M89" s="27">
        <v>0</v>
      </c>
      <c r="N89" s="27">
        <v>1</v>
      </c>
      <c r="O89" s="27">
        <v>0</v>
      </c>
      <c r="P89" s="27">
        <v>1</v>
      </c>
      <c r="Q89" s="27">
        <v>0</v>
      </c>
      <c r="R89" s="27">
        <v>0</v>
      </c>
      <c r="S89" s="27">
        <v>1</v>
      </c>
      <c r="T89" s="27">
        <v>0</v>
      </c>
      <c r="U89" s="27">
        <v>0</v>
      </c>
      <c r="V89" s="27">
        <v>1</v>
      </c>
      <c r="W89" s="27">
        <v>1</v>
      </c>
      <c r="X89" s="27">
        <v>0</v>
      </c>
      <c r="Y89" s="27">
        <v>1</v>
      </c>
      <c r="Z89" s="27">
        <v>0</v>
      </c>
      <c r="AA89" s="27">
        <v>0</v>
      </c>
      <c r="AB89" s="27">
        <v>1</v>
      </c>
      <c r="AC89" s="27">
        <v>1</v>
      </c>
      <c r="AD89" s="27">
        <v>1</v>
      </c>
      <c r="AE89" s="27">
        <v>0</v>
      </c>
      <c r="AF89" s="27">
        <v>0</v>
      </c>
      <c r="AG89" s="27">
        <v>0</v>
      </c>
      <c r="AH89" s="27">
        <v>1</v>
      </c>
      <c r="AI89" s="27">
        <v>1</v>
      </c>
      <c r="AJ89" s="23">
        <v>0</v>
      </c>
      <c r="AK89" s="48"/>
      <c r="BE89" s="36"/>
      <c r="BF89" s="36"/>
    </row>
    <row r="90" spans="1:58" ht="12.75" customHeight="1">
      <c r="A90" s="21"/>
      <c r="B90" s="22" t="s">
        <v>50</v>
      </c>
      <c r="C90" s="161" t="s">
        <v>132</v>
      </c>
      <c r="D90" s="27" t="s">
        <v>48</v>
      </c>
      <c r="E90" s="7">
        <f t="shared" si="3"/>
        <v>18</v>
      </c>
      <c r="F90" s="300">
        <f t="shared" si="2"/>
        <v>12</v>
      </c>
      <c r="G90" s="48">
        <v>0</v>
      </c>
      <c r="H90" s="27">
        <v>1</v>
      </c>
      <c r="I90" s="27">
        <v>0</v>
      </c>
      <c r="J90" s="27">
        <v>1</v>
      </c>
      <c r="K90" s="27">
        <v>0</v>
      </c>
      <c r="L90" s="27">
        <v>1</v>
      </c>
      <c r="M90" s="27">
        <v>0</v>
      </c>
      <c r="N90" s="27">
        <v>0</v>
      </c>
      <c r="O90" s="27">
        <v>1</v>
      </c>
      <c r="P90" s="27">
        <v>1</v>
      </c>
      <c r="Q90" s="27">
        <v>1</v>
      </c>
      <c r="R90" s="27">
        <v>1</v>
      </c>
      <c r="S90" s="27">
        <v>1</v>
      </c>
      <c r="T90" s="27">
        <v>1</v>
      </c>
      <c r="U90" s="27">
        <v>1</v>
      </c>
      <c r="V90" s="27">
        <v>1</v>
      </c>
      <c r="W90" s="27">
        <v>0</v>
      </c>
      <c r="X90" s="27">
        <v>1</v>
      </c>
      <c r="Y90" s="27">
        <v>1</v>
      </c>
      <c r="Z90" s="27">
        <v>0</v>
      </c>
      <c r="AA90" s="27">
        <v>0</v>
      </c>
      <c r="AB90" s="27">
        <v>0</v>
      </c>
      <c r="AC90" s="27">
        <v>1</v>
      </c>
      <c r="AD90" s="27">
        <v>0</v>
      </c>
      <c r="AE90" s="27">
        <v>0</v>
      </c>
      <c r="AF90" s="27">
        <v>1</v>
      </c>
      <c r="AG90" s="27">
        <v>1</v>
      </c>
      <c r="AH90" s="27">
        <v>0</v>
      </c>
      <c r="AI90" s="27">
        <v>1</v>
      </c>
      <c r="AJ90" s="23">
        <v>1</v>
      </c>
      <c r="AK90" s="48"/>
      <c r="BE90" s="36"/>
      <c r="BF90" s="36"/>
    </row>
    <row r="91" spans="1:58" ht="12.75" customHeight="1">
      <c r="A91" s="21"/>
      <c r="B91" s="22" t="s">
        <v>50</v>
      </c>
      <c r="C91" s="161" t="s">
        <v>133</v>
      </c>
      <c r="D91" s="27" t="s">
        <v>49</v>
      </c>
      <c r="E91" s="7">
        <f t="shared" si="3"/>
        <v>18</v>
      </c>
      <c r="F91" s="300">
        <f t="shared" si="2"/>
        <v>12</v>
      </c>
      <c r="G91" s="48">
        <v>1</v>
      </c>
      <c r="H91" s="27">
        <v>1</v>
      </c>
      <c r="I91" s="27">
        <v>0</v>
      </c>
      <c r="J91" s="27">
        <v>1</v>
      </c>
      <c r="K91" s="27">
        <v>1</v>
      </c>
      <c r="L91" s="27">
        <v>1</v>
      </c>
      <c r="M91" s="27">
        <v>0</v>
      </c>
      <c r="N91" s="27">
        <v>0</v>
      </c>
      <c r="O91" s="27">
        <v>0</v>
      </c>
      <c r="P91" s="27">
        <v>1</v>
      </c>
      <c r="Q91" s="27">
        <v>1</v>
      </c>
      <c r="R91" s="27">
        <v>0</v>
      </c>
      <c r="S91" s="27">
        <v>1</v>
      </c>
      <c r="T91" s="27">
        <v>0</v>
      </c>
      <c r="U91" s="27">
        <v>1</v>
      </c>
      <c r="V91" s="27">
        <v>1</v>
      </c>
      <c r="W91" s="27">
        <v>1</v>
      </c>
      <c r="X91" s="27">
        <v>0</v>
      </c>
      <c r="Y91" s="27">
        <v>1</v>
      </c>
      <c r="Z91" s="27">
        <v>0</v>
      </c>
      <c r="AA91" s="27">
        <v>0</v>
      </c>
      <c r="AB91" s="27">
        <v>1</v>
      </c>
      <c r="AC91" s="27">
        <v>1</v>
      </c>
      <c r="AD91" s="27">
        <v>0</v>
      </c>
      <c r="AE91" s="27">
        <v>1</v>
      </c>
      <c r="AF91" s="27">
        <v>0</v>
      </c>
      <c r="AG91" s="27">
        <v>1</v>
      </c>
      <c r="AH91" s="27">
        <v>0</v>
      </c>
      <c r="AI91" s="27">
        <v>1</v>
      </c>
      <c r="AJ91" s="23">
        <v>1</v>
      </c>
      <c r="AK91" s="48"/>
      <c r="BE91" s="36"/>
      <c r="BF91" s="36"/>
    </row>
    <row r="92" spans="1:58" s="5" customFormat="1" ht="12.75" customHeight="1">
      <c r="A92" s="3">
        <v>23</v>
      </c>
      <c r="B92" s="4" t="s">
        <v>221</v>
      </c>
      <c r="C92" s="159" t="s">
        <v>134</v>
      </c>
      <c r="D92" s="5" t="s">
        <v>217</v>
      </c>
      <c r="E92" s="7">
        <f t="shared" si="3"/>
        <v>19</v>
      </c>
      <c r="F92" s="300">
        <f t="shared" si="2"/>
        <v>12.666666666666666</v>
      </c>
      <c r="G92" s="25">
        <v>1</v>
      </c>
      <c r="H92" s="5">
        <v>1</v>
      </c>
      <c r="I92" s="5">
        <v>1</v>
      </c>
      <c r="J92" s="5">
        <v>0</v>
      </c>
      <c r="K92" s="5">
        <v>1</v>
      </c>
      <c r="L92" s="5">
        <v>1</v>
      </c>
      <c r="M92" s="5">
        <v>0</v>
      </c>
      <c r="N92" s="5">
        <v>1</v>
      </c>
      <c r="O92" s="5">
        <v>0</v>
      </c>
      <c r="P92" s="5">
        <v>1</v>
      </c>
      <c r="Q92" s="5">
        <v>0</v>
      </c>
      <c r="R92" s="5">
        <v>1</v>
      </c>
      <c r="S92" s="5">
        <v>1</v>
      </c>
      <c r="T92" s="5">
        <v>0</v>
      </c>
      <c r="U92" s="5">
        <v>1</v>
      </c>
      <c r="V92" s="5">
        <v>1</v>
      </c>
      <c r="W92" s="5">
        <v>1</v>
      </c>
      <c r="X92" s="5">
        <v>0</v>
      </c>
      <c r="Y92" s="5">
        <v>1</v>
      </c>
      <c r="Z92" s="5">
        <v>0</v>
      </c>
      <c r="AA92" s="5">
        <v>1</v>
      </c>
      <c r="AB92" s="5">
        <v>1</v>
      </c>
      <c r="AC92" s="5">
        <v>0</v>
      </c>
      <c r="AD92" s="5">
        <v>1</v>
      </c>
      <c r="AE92" s="5">
        <v>1</v>
      </c>
      <c r="AF92" s="5">
        <v>0</v>
      </c>
      <c r="AG92" s="5">
        <v>0</v>
      </c>
      <c r="AH92" s="5">
        <v>0</v>
      </c>
      <c r="AI92" s="5">
        <v>1</v>
      </c>
      <c r="AJ92" s="6">
        <v>1</v>
      </c>
      <c r="AK92" s="25"/>
      <c r="AL92" s="151"/>
      <c r="BE92" s="149"/>
      <c r="BF92" s="149"/>
    </row>
    <row r="93" spans="1:58" s="5" customFormat="1" ht="12.75" customHeight="1">
      <c r="A93" s="3"/>
      <c r="B93" s="4" t="s">
        <v>221</v>
      </c>
      <c r="C93" s="159" t="s">
        <v>135</v>
      </c>
      <c r="D93" s="5" t="s">
        <v>218</v>
      </c>
      <c r="E93" s="7">
        <f t="shared" si="3"/>
        <v>17</v>
      </c>
      <c r="F93" s="300">
        <f t="shared" si="2"/>
        <v>11.333333333333332</v>
      </c>
      <c r="G93" s="25">
        <v>1</v>
      </c>
      <c r="H93" s="5">
        <v>1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1</v>
      </c>
      <c r="O93" s="5">
        <v>0</v>
      </c>
      <c r="P93" s="5">
        <v>1</v>
      </c>
      <c r="Q93" s="5">
        <v>1</v>
      </c>
      <c r="R93" s="5">
        <v>1</v>
      </c>
      <c r="S93" s="5">
        <v>1</v>
      </c>
      <c r="T93" s="5">
        <v>1</v>
      </c>
      <c r="U93" s="5">
        <v>0</v>
      </c>
      <c r="V93" s="5">
        <v>1</v>
      </c>
      <c r="W93" s="5">
        <v>1</v>
      </c>
      <c r="X93" s="5">
        <v>0</v>
      </c>
      <c r="Y93" s="5">
        <v>0</v>
      </c>
      <c r="Z93" s="5">
        <v>1</v>
      </c>
      <c r="AA93" s="5">
        <v>1</v>
      </c>
      <c r="AB93" s="5">
        <v>1</v>
      </c>
      <c r="AC93" s="5">
        <v>1</v>
      </c>
      <c r="AD93" s="5">
        <v>1</v>
      </c>
      <c r="AE93" s="5">
        <v>0</v>
      </c>
      <c r="AF93" s="5">
        <v>0</v>
      </c>
      <c r="AG93" s="5">
        <v>1</v>
      </c>
      <c r="AH93" s="5">
        <v>0</v>
      </c>
      <c r="AI93" s="5">
        <v>1</v>
      </c>
      <c r="AJ93" s="6">
        <v>0</v>
      </c>
      <c r="AK93" s="25"/>
      <c r="AL93" s="151"/>
      <c r="BE93" s="149"/>
      <c r="BF93" s="149"/>
    </row>
    <row r="94" spans="1:58" s="5" customFormat="1" ht="12.75" customHeight="1">
      <c r="A94" s="3"/>
      <c r="B94" s="4" t="s">
        <v>221</v>
      </c>
      <c r="C94" s="159" t="s">
        <v>136</v>
      </c>
      <c r="D94" s="5" t="s">
        <v>219</v>
      </c>
      <c r="E94" s="7">
        <f t="shared" si="3"/>
        <v>15</v>
      </c>
      <c r="F94" s="300">
        <f t="shared" si="2"/>
        <v>10</v>
      </c>
      <c r="G94" s="25">
        <v>1</v>
      </c>
      <c r="H94" s="5">
        <v>1</v>
      </c>
      <c r="I94" s="5">
        <v>0</v>
      </c>
      <c r="J94" s="5">
        <v>0</v>
      </c>
      <c r="K94" s="5">
        <v>1</v>
      </c>
      <c r="L94" s="5">
        <v>0</v>
      </c>
      <c r="M94" s="5">
        <v>1</v>
      </c>
      <c r="N94" s="5">
        <v>0</v>
      </c>
      <c r="O94" s="5">
        <v>0</v>
      </c>
      <c r="P94" s="5">
        <v>1</v>
      </c>
      <c r="Q94" s="5">
        <v>0</v>
      </c>
      <c r="R94" s="5">
        <v>1</v>
      </c>
      <c r="S94" s="5">
        <v>0</v>
      </c>
      <c r="T94" s="5">
        <v>0</v>
      </c>
      <c r="U94" s="5">
        <v>1</v>
      </c>
      <c r="V94" s="5">
        <v>1</v>
      </c>
      <c r="W94" s="5">
        <v>1</v>
      </c>
      <c r="X94" s="5">
        <v>0</v>
      </c>
      <c r="Y94" s="5">
        <v>1</v>
      </c>
      <c r="Z94" s="5">
        <v>0</v>
      </c>
      <c r="AA94" s="5">
        <v>0</v>
      </c>
      <c r="AB94" s="5">
        <v>1</v>
      </c>
      <c r="AC94" s="5">
        <v>0</v>
      </c>
      <c r="AD94" s="5">
        <v>1</v>
      </c>
      <c r="AE94" s="5">
        <v>0</v>
      </c>
      <c r="AF94" s="5">
        <v>0</v>
      </c>
      <c r="AG94" s="5">
        <v>1</v>
      </c>
      <c r="AH94" s="5">
        <v>1</v>
      </c>
      <c r="AI94" s="5">
        <v>0</v>
      </c>
      <c r="AJ94" s="6">
        <v>1</v>
      </c>
      <c r="AK94" s="25"/>
      <c r="AL94" s="151"/>
      <c r="BE94" s="149"/>
      <c r="BF94" s="149"/>
    </row>
    <row r="95" spans="1:38" s="5" customFormat="1" ht="12.75" customHeight="1">
      <c r="A95" s="3"/>
      <c r="B95" s="4" t="s">
        <v>221</v>
      </c>
      <c r="C95" s="159" t="s">
        <v>137</v>
      </c>
      <c r="D95" s="6" t="s">
        <v>220</v>
      </c>
      <c r="E95" s="7">
        <f t="shared" si="3"/>
        <v>15</v>
      </c>
      <c r="F95" s="300">
        <f t="shared" si="2"/>
        <v>10</v>
      </c>
      <c r="G95" s="25">
        <v>1</v>
      </c>
      <c r="H95" s="5">
        <v>1</v>
      </c>
      <c r="I95" s="5">
        <v>1</v>
      </c>
      <c r="J95" s="5">
        <v>0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1</v>
      </c>
      <c r="Q95" s="5">
        <v>1</v>
      </c>
      <c r="R95" s="5">
        <v>0</v>
      </c>
      <c r="S95" s="5">
        <v>1</v>
      </c>
      <c r="T95" s="5">
        <v>0</v>
      </c>
      <c r="U95" s="5">
        <v>0</v>
      </c>
      <c r="V95" s="5">
        <v>1</v>
      </c>
      <c r="W95" s="5">
        <v>1</v>
      </c>
      <c r="X95" s="5">
        <v>0</v>
      </c>
      <c r="Y95" s="5">
        <v>0</v>
      </c>
      <c r="Z95" s="5">
        <v>1</v>
      </c>
      <c r="AA95" s="5">
        <v>0</v>
      </c>
      <c r="AB95" s="5">
        <v>1</v>
      </c>
      <c r="AC95" s="5">
        <v>0</v>
      </c>
      <c r="AD95" s="5">
        <v>1</v>
      </c>
      <c r="AE95" s="5">
        <v>0</v>
      </c>
      <c r="AF95" s="5">
        <v>0</v>
      </c>
      <c r="AG95" s="5">
        <v>1</v>
      </c>
      <c r="AH95" s="5">
        <v>1</v>
      </c>
      <c r="AI95" s="5">
        <v>0</v>
      </c>
      <c r="AJ95" s="6">
        <v>1</v>
      </c>
      <c r="AK95" s="25"/>
      <c r="AL95" s="151"/>
    </row>
    <row r="96" spans="1:37" ht="12.75" customHeight="1">
      <c r="A96" s="21">
        <v>24</v>
      </c>
      <c r="B96" s="22" t="s">
        <v>76</v>
      </c>
      <c r="C96" s="161" t="s">
        <v>138</v>
      </c>
      <c r="D96" s="23" t="s">
        <v>222</v>
      </c>
      <c r="E96" s="7">
        <f t="shared" si="3"/>
        <v>14</v>
      </c>
      <c r="F96" s="300">
        <f t="shared" si="2"/>
        <v>9.333333333333334</v>
      </c>
      <c r="G96" s="48">
        <v>1</v>
      </c>
      <c r="H96" s="27">
        <v>1</v>
      </c>
      <c r="I96" s="27">
        <v>0</v>
      </c>
      <c r="J96" s="27">
        <v>0</v>
      </c>
      <c r="K96" s="27">
        <v>1</v>
      </c>
      <c r="L96" s="27">
        <v>1</v>
      </c>
      <c r="M96" s="27">
        <v>0</v>
      </c>
      <c r="N96" s="27">
        <v>1</v>
      </c>
      <c r="O96" s="27">
        <v>0</v>
      </c>
      <c r="P96" s="27">
        <v>0</v>
      </c>
      <c r="Q96" s="27">
        <v>1</v>
      </c>
      <c r="R96" s="27">
        <v>1</v>
      </c>
      <c r="S96" s="27">
        <v>1</v>
      </c>
      <c r="T96" s="27">
        <v>0</v>
      </c>
      <c r="U96" s="27">
        <v>1</v>
      </c>
      <c r="V96" s="27">
        <v>1</v>
      </c>
      <c r="W96" s="27">
        <v>1</v>
      </c>
      <c r="X96" s="27">
        <v>0</v>
      </c>
      <c r="Y96" s="27">
        <v>0</v>
      </c>
      <c r="Z96" s="27">
        <v>0</v>
      </c>
      <c r="AA96" s="27">
        <v>0</v>
      </c>
      <c r="AB96" s="27">
        <v>1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1</v>
      </c>
      <c r="AJ96" s="23">
        <v>1</v>
      </c>
      <c r="AK96" s="48"/>
    </row>
    <row r="97" spans="1:37" ht="12.75" customHeight="1">
      <c r="A97" s="21"/>
      <c r="B97" s="22" t="s">
        <v>76</v>
      </c>
      <c r="C97" s="161" t="s">
        <v>139</v>
      </c>
      <c r="D97" s="23" t="s">
        <v>223</v>
      </c>
      <c r="E97" s="7">
        <f t="shared" si="3"/>
        <v>17</v>
      </c>
      <c r="F97" s="300">
        <f t="shared" si="2"/>
        <v>11.333333333333332</v>
      </c>
      <c r="G97" s="48">
        <v>1</v>
      </c>
      <c r="H97" s="27">
        <v>1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1</v>
      </c>
      <c r="P97" s="27">
        <v>1</v>
      </c>
      <c r="Q97" s="27">
        <v>1</v>
      </c>
      <c r="R97" s="27">
        <v>1</v>
      </c>
      <c r="S97" s="27">
        <v>0</v>
      </c>
      <c r="T97" s="27">
        <v>0</v>
      </c>
      <c r="U97" s="27">
        <v>1</v>
      </c>
      <c r="V97" s="27">
        <v>1</v>
      </c>
      <c r="W97" s="27">
        <v>1</v>
      </c>
      <c r="X97" s="27">
        <v>1</v>
      </c>
      <c r="Y97" s="27">
        <v>0</v>
      </c>
      <c r="Z97" s="27">
        <v>0</v>
      </c>
      <c r="AA97" s="27">
        <v>0</v>
      </c>
      <c r="AB97" s="27">
        <v>1</v>
      </c>
      <c r="AC97" s="27">
        <v>1</v>
      </c>
      <c r="AD97" s="27">
        <v>1</v>
      </c>
      <c r="AE97" s="27">
        <v>0</v>
      </c>
      <c r="AF97" s="27">
        <v>1</v>
      </c>
      <c r="AG97" s="27">
        <v>0</v>
      </c>
      <c r="AH97" s="27">
        <v>1</v>
      </c>
      <c r="AI97" s="27">
        <v>1</v>
      </c>
      <c r="AJ97" s="23">
        <v>1</v>
      </c>
      <c r="AK97" s="48"/>
    </row>
    <row r="98" spans="1:37" ht="12.75" customHeight="1">
      <c r="A98" s="21"/>
      <c r="B98" s="22" t="s">
        <v>76</v>
      </c>
      <c r="C98" s="161" t="s">
        <v>140</v>
      </c>
      <c r="D98" s="23" t="s">
        <v>224</v>
      </c>
      <c r="E98" s="7">
        <f t="shared" si="3"/>
        <v>15</v>
      </c>
      <c r="F98" s="300">
        <f t="shared" si="2"/>
        <v>10</v>
      </c>
      <c r="G98" s="48">
        <v>0</v>
      </c>
      <c r="H98" s="27">
        <v>1</v>
      </c>
      <c r="I98" s="27">
        <v>0</v>
      </c>
      <c r="J98" s="27">
        <v>0</v>
      </c>
      <c r="K98" s="27">
        <v>1</v>
      </c>
      <c r="L98" s="27">
        <v>1</v>
      </c>
      <c r="M98" s="27">
        <v>0</v>
      </c>
      <c r="N98" s="27">
        <v>0</v>
      </c>
      <c r="O98" s="27">
        <v>0</v>
      </c>
      <c r="P98" s="27">
        <v>1</v>
      </c>
      <c r="Q98" s="27">
        <v>1</v>
      </c>
      <c r="R98" s="27">
        <v>0</v>
      </c>
      <c r="S98" s="27">
        <v>1</v>
      </c>
      <c r="T98" s="27">
        <v>1</v>
      </c>
      <c r="U98" s="27">
        <v>0</v>
      </c>
      <c r="V98" s="27">
        <v>0</v>
      </c>
      <c r="W98" s="27">
        <v>1</v>
      </c>
      <c r="X98" s="27">
        <v>0</v>
      </c>
      <c r="Y98" s="27">
        <v>1</v>
      </c>
      <c r="Z98" s="27">
        <v>0</v>
      </c>
      <c r="AA98" s="27">
        <v>0</v>
      </c>
      <c r="AB98" s="27">
        <v>1</v>
      </c>
      <c r="AC98" s="27">
        <v>1</v>
      </c>
      <c r="AD98" s="27">
        <v>1</v>
      </c>
      <c r="AE98" s="27">
        <v>1</v>
      </c>
      <c r="AF98" s="27">
        <v>0</v>
      </c>
      <c r="AG98" s="27">
        <v>0</v>
      </c>
      <c r="AH98" s="27">
        <v>1</v>
      </c>
      <c r="AI98" s="27">
        <v>0</v>
      </c>
      <c r="AJ98" s="23">
        <v>1</v>
      </c>
      <c r="AK98" s="48"/>
    </row>
    <row r="99" spans="1:37" ht="12.75" customHeight="1">
      <c r="A99" s="21"/>
      <c r="B99" s="22" t="s">
        <v>76</v>
      </c>
      <c r="C99" s="161" t="s">
        <v>141</v>
      </c>
      <c r="D99" s="23" t="s">
        <v>225</v>
      </c>
      <c r="E99" s="7">
        <f t="shared" si="3"/>
        <v>13</v>
      </c>
      <c r="F99" s="300">
        <f t="shared" si="2"/>
        <v>8.666666666666668</v>
      </c>
      <c r="G99" s="48">
        <v>0</v>
      </c>
      <c r="H99" s="27">
        <v>1</v>
      </c>
      <c r="I99" s="27">
        <v>0</v>
      </c>
      <c r="J99" s="27">
        <v>0</v>
      </c>
      <c r="K99" s="27">
        <v>0</v>
      </c>
      <c r="L99" s="27">
        <v>0</v>
      </c>
      <c r="M99" s="27">
        <v>1</v>
      </c>
      <c r="N99" s="27">
        <v>0</v>
      </c>
      <c r="O99" s="27">
        <v>0</v>
      </c>
      <c r="P99" s="27">
        <v>1</v>
      </c>
      <c r="Q99" s="27">
        <v>1</v>
      </c>
      <c r="R99" s="27">
        <v>1</v>
      </c>
      <c r="S99" s="27">
        <v>0</v>
      </c>
      <c r="T99" s="27">
        <v>1</v>
      </c>
      <c r="U99" s="27">
        <v>0</v>
      </c>
      <c r="V99" s="27">
        <v>1</v>
      </c>
      <c r="W99" s="27">
        <v>1</v>
      </c>
      <c r="X99" s="27">
        <v>0</v>
      </c>
      <c r="Y99" s="27">
        <v>0</v>
      </c>
      <c r="Z99" s="27">
        <v>0</v>
      </c>
      <c r="AA99" s="27">
        <v>1</v>
      </c>
      <c r="AB99" s="27">
        <v>1</v>
      </c>
      <c r="AC99" s="27">
        <v>0</v>
      </c>
      <c r="AD99" s="27">
        <v>0</v>
      </c>
      <c r="AE99" s="27">
        <v>0</v>
      </c>
      <c r="AF99" s="27">
        <v>0</v>
      </c>
      <c r="AG99" s="27">
        <v>1</v>
      </c>
      <c r="AH99" s="27">
        <v>0</v>
      </c>
      <c r="AI99" s="27">
        <v>1</v>
      </c>
      <c r="AJ99" s="23">
        <v>1</v>
      </c>
      <c r="AK99" s="48"/>
    </row>
    <row r="100" spans="1:6" ht="12.75" customHeight="1">
      <c r="A100" s="21"/>
      <c r="B100" s="22"/>
      <c r="C100" s="161"/>
      <c r="E100" s="7"/>
      <c r="F100" s="303"/>
    </row>
    <row r="101" spans="4:36" ht="12">
      <c r="D101" s="234" t="s">
        <v>237</v>
      </c>
      <c r="E101" s="303">
        <f>SUM(E4:E99)</f>
        <v>1965</v>
      </c>
      <c r="F101" s="303">
        <f>SUM(F4:F99)</f>
        <v>1310</v>
      </c>
      <c r="G101" s="303">
        <f aca="true" t="shared" si="4" ref="G101:AJ101">SUM(G4:G99)</f>
        <v>75</v>
      </c>
      <c r="H101" s="303">
        <f t="shared" si="4"/>
        <v>81</v>
      </c>
      <c r="I101" s="303">
        <f t="shared" si="4"/>
        <v>51</v>
      </c>
      <c r="J101" s="303">
        <f t="shared" si="4"/>
        <v>74</v>
      </c>
      <c r="K101" s="303">
        <f t="shared" si="4"/>
        <v>76</v>
      </c>
      <c r="L101" s="303">
        <f t="shared" si="4"/>
        <v>41</v>
      </c>
      <c r="M101" s="303">
        <f t="shared" si="4"/>
        <v>61</v>
      </c>
      <c r="N101" s="303">
        <f t="shared" si="4"/>
        <v>38</v>
      </c>
      <c r="O101" s="303">
        <f t="shared" si="4"/>
        <v>33</v>
      </c>
      <c r="P101" s="303">
        <f t="shared" si="4"/>
        <v>89</v>
      </c>
      <c r="Q101" s="303">
        <f t="shared" si="4"/>
        <v>74</v>
      </c>
      <c r="R101" s="303">
        <f t="shared" si="4"/>
        <v>82</v>
      </c>
      <c r="S101" s="303">
        <f t="shared" si="4"/>
        <v>78</v>
      </c>
      <c r="T101" s="303">
        <f t="shared" si="4"/>
        <v>51</v>
      </c>
      <c r="U101" s="303">
        <f t="shared" si="4"/>
        <v>79</v>
      </c>
      <c r="V101" s="303">
        <f t="shared" si="4"/>
        <v>93</v>
      </c>
      <c r="W101" s="303">
        <f t="shared" si="4"/>
        <v>92</v>
      </c>
      <c r="X101" s="303">
        <f t="shared" si="4"/>
        <v>55</v>
      </c>
      <c r="Y101" s="303">
        <f t="shared" si="4"/>
        <v>74</v>
      </c>
      <c r="Z101" s="303">
        <f t="shared" si="4"/>
        <v>68</v>
      </c>
      <c r="AA101" s="303">
        <f t="shared" si="4"/>
        <v>43</v>
      </c>
      <c r="AB101" s="303">
        <f t="shared" si="4"/>
        <v>75</v>
      </c>
      <c r="AC101" s="303">
        <f t="shared" si="4"/>
        <v>63</v>
      </c>
      <c r="AD101" s="303">
        <f t="shared" si="4"/>
        <v>64</v>
      </c>
      <c r="AE101" s="303">
        <f t="shared" si="4"/>
        <v>34</v>
      </c>
      <c r="AF101" s="303">
        <f t="shared" si="4"/>
        <v>48</v>
      </c>
      <c r="AG101" s="303">
        <f t="shared" si="4"/>
        <v>67</v>
      </c>
      <c r="AH101" s="303">
        <f t="shared" si="4"/>
        <v>53</v>
      </c>
      <c r="AI101" s="303">
        <f t="shared" si="4"/>
        <v>76</v>
      </c>
      <c r="AJ101" s="303">
        <f t="shared" si="4"/>
        <v>78</v>
      </c>
    </row>
    <row r="102" spans="4:36" ht="12">
      <c r="D102" s="234" t="s">
        <v>238</v>
      </c>
      <c r="E102" s="303">
        <f>MAX(E5:E99)</f>
        <v>28</v>
      </c>
      <c r="F102" s="303">
        <f>MAX(F5:F99)</f>
        <v>18.666666666666668</v>
      </c>
      <c r="G102" s="303">
        <f aca="true" t="shared" si="5" ref="G102:AJ102">MAX(G5:G99)</f>
        <v>1</v>
      </c>
      <c r="H102" s="303">
        <f t="shared" si="5"/>
        <v>1</v>
      </c>
      <c r="I102" s="303">
        <f t="shared" si="5"/>
        <v>1</v>
      </c>
      <c r="J102" s="303">
        <f t="shared" si="5"/>
        <v>1</v>
      </c>
      <c r="K102" s="303">
        <f t="shared" si="5"/>
        <v>1</v>
      </c>
      <c r="L102" s="303">
        <f t="shared" si="5"/>
        <v>1</v>
      </c>
      <c r="M102" s="303">
        <f t="shared" si="5"/>
        <v>1</v>
      </c>
      <c r="N102" s="303">
        <f t="shared" si="5"/>
        <v>1</v>
      </c>
      <c r="O102" s="303">
        <f t="shared" si="5"/>
        <v>1</v>
      </c>
      <c r="P102" s="303">
        <f t="shared" si="5"/>
        <v>1</v>
      </c>
      <c r="Q102" s="303">
        <f t="shared" si="5"/>
        <v>1</v>
      </c>
      <c r="R102" s="303">
        <f t="shared" si="5"/>
        <v>1</v>
      </c>
      <c r="S102" s="303">
        <f t="shared" si="5"/>
        <v>1</v>
      </c>
      <c r="T102" s="303">
        <f t="shared" si="5"/>
        <v>1</v>
      </c>
      <c r="U102" s="303">
        <f t="shared" si="5"/>
        <v>1</v>
      </c>
      <c r="V102" s="303">
        <f t="shared" si="5"/>
        <v>1</v>
      </c>
      <c r="W102" s="303">
        <f t="shared" si="5"/>
        <v>1</v>
      </c>
      <c r="X102" s="303">
        <f t="shared" si="5"/>
        <v>1</v>
      </c>
      <c r="Y102" s="303">
        <f t="shared" si="5"/>
        <v>1</v>
      </c>
      <c r="Z102" s="303">
        <f t="shared" si="5"/>
        <v>1</v>
      </c>
      <c r="AA102" s="303">
        <f t="shared" si="5"/>
        <v>1</v>
      </c>
      <c r="AB102" s="303">
        <f t="shared" si="5"/>
        <v>1</v>
      </c>
      <c r="AC102" s="303">
        <f t="shared" si="5"/>
        <v>1</v>
      </c>
      <c r="AD102" s="303">
        <f t="shared" si="5"/>
        <v>1</v>
      </c>
      <c r="AE102" s="303">
        <f t="shared" si="5"/>
        <v>1</v>
      </c>
      <c r="AF102" s="303">
        <f t="shared" si="5"/>
        <v>1</v>
      </c>
      <c r="AG102" s="303">
        <f t="shared" si="5"/>
        <v>1</v>
      </c>
      <c r="AH102" s="303">
        <f t="shared" si="5"/>
        <v>1</v>
      </c>
      <c r="AI102" s="303">
        <f t="shared" si="5"/>
        <v>1</v>
      </c>
      <c r="AJ102" s="303">
        <f t="shared" si="5"/>
        <v>1</v>
      </c>
    </row>
    <row r="103" spans="4:36" ht="12">
      <c r="D103" s="234" t="s">
        <v>239</v>
      </c>
      <c r="E103" s="303">
        <f>MIN(E5:E99)</f>
        <v>12</v>
      </c>
      <c r="F103" s="303">
        <f>MIN(F5:F99)</f>
        <v>8</v>
      </c>
      <c r="G103" s="303">
        <f aca="true" t="shared" si="6" ref="G103:AJ103">MIN(G5:G99)</f>
        <v>0</v>
      </c>
      <c r="H103" s="303">
        <f t="shared" si="6"/>
        <v>0</v>
      </c>
      <c r="I103" s="303">
        <f t="shared" si="6"/>
        <v>0</v>
      </c>
      <c r="J103" s="303">
        <f t="shared" si="6"/>
        <v>0</v>
      </c>
      <c r="K103" s="303">
        <f t="shared" si="6"/>
        <v>0</v>
      </c>
      <c r="L103" s="303">
        <f t="shared" si="6"/>
        <v>0</v>
      </c>
      <c r="M103" s="303">
        <f t="shared" si="6"/>
        <v>0</v>
      </c>
      <c r="N103" s="303">
        <f t="shared" si="6"/>
        <v>0</v>
      </c>
      <c r="O103" s="303">
        <f t="shared" si="6"/>
        <v>0</v>
      </c>
      <c r="P103" s="303">
        <f t="shared" si="6"/>
        <v>0</v>
      </c>
      <c r="Q103" s="303">
        <f t="shared" si="6"/>
        <v>0</v>
      </c>
      <c r="R103" s="303">
        <f t="shared" si="6"/>
        <v>0</v>
      </c>
      <c r="S103" s="303">
        <f t="shared" si="6"/>
        <v>0</v>
      </c>
      <c r="T103" s="303">
        <f t="shared" si="6"/>
        <v>0</v>
      </c>
      <c r="U103" s="303">
        <f t="shared" si="6"/>
        <v>0</v>
      </c>
      <c r="V103" s="303">
        <f t="shared" si="6"/>
        <v>0</v>
      </c>
      <c r="W103" s="303">
        <f t="shared" si="6"/>
        <v>0</v>
      </c>
      <c r="X103" s="303">
        <f t="shared" si="6"/>
        <v>0</v>
      </c>
      <c r="Y103" s="303">
        <f t="shared" si="6"/>
        <v>0</v>
      </c>
      <c r="Z103" s="303">
        <f t="shared" si="6"/>
        <v>0</v>
      </c>
      <c r="AA103" s="303">
        <f t="shared" si="6"/>
        <v>0</v>
      </c>
      <c r="AB103" s="303">
        <f t="shared" si="6"/>
        <v>0</v>
      </c>
      <c r="AC103" s="303">
        <f t="shared" si="6"/>
        <v>0</v>
      </c>
      <c r="AD103" s="303">
        <f t="shared" si="6"/>
        <v>0</v>
      </c>
      <c r="AE103" s="303">
        <f t="shared" si="6"/>
        <v>0</v>
      </c>
      <c r="AF103" s="303">
        <f t="shared" si="6"/>
        <v>0</v>
      </c>
      <c r="AG103" s="303">
        <f t="shared" si="6"/>
        <v>0</v>
      </c>
      <c r="AH103" s="303">
        <f t="shared" si="6"/>
        <v>0</v>
      </c>
      <c r="AI103" s="303">
        <f t="shared" si="6"/>
        <v>0</v>
      </c>
      <c r="AJ103" s="303">
        <f t="shared" si="6"/>
        <v>0</v>
      </c>
    </row>
    <row r="104" spans="4:36" ht="12">
      <c r="D104" s="234" t="s">
        <v>240</v>
      </c>
      <c r="E104" s="303">
        <f>AVERAGE(E5:E99)</f>
        <v>20.46315789473684</v>
      </c>
      <c r="F104" s="303">
        <f>AVERAGE(F5:F99)</f>
        <v>13.642105263157895</v>
      </c>
      <c r="G104" s="303">
        <f aca="true" t="shared" si="7" ref="G104:AJ104">AVERAGE(G5:G99)</f>
        <v>0.7789473684210526</v>
      </c>
      <c r="H104" s="303">
        <f t="shared" si="7"/>
        <v>0.8421052631578947</v>
      </c>
      <c r="I104" s="303">
        <f t="shared" si="7"/>
        <v>0.5368421052631579</v>
      </c>
      <c r="J104" s="303">
        <f t="shared" si="7"/>
        <v>0.7684210526315789</v>
      </c>
      <c r="K104" s="303">
        <f t="shared" si="7"/>
        <v>0.8</v>
      </c>
      <c r="L104" s="303">
        <f t="shared" si="7"/>
        <v>0.43157894736842106</v>
      </c>
      <c r="M104" s="303">
        <f t="shared" si="7"/>
        <v>0.631578947368421</v>
      </c>
      <c r="N104" s="303">
        <f t="shared" si="7"/>
        <v>0.3894736842105263</v>
      </c>
      <c r="O104" s="303">
        <f t="shared" si="7"/>
        <v>0.3368421052631579</v>
      </c>
      <c r="P104" s="303">
        <f t="shared" si="7"/>
        <v>0.9263157894736842</v>
      </c>
      <c r="Q104" s="303">
        <f t="shared" si="7"/>
        <v>0.7789473684210526</v>
      </c>
      <c r="R104" s="303">
        <f t="shared" si="7"/>
        <v>0.8526315789473684</v>
      </c>
      <c r="S104" s="303">
        <f t="shared" si="7"/>
        <v>0.8210526315789474</v>
      </c>
      <c r="T104" s="303">
        <f t="shared" si="7"/>
        <v>0.5368421052631579</v>
      </c>
      <c r="U104" s="303">
        <f t="shared" si="7"/>
        <v>0.8210526315789474</v>
      </c>
      <c r="V104" s="303">
        <f t="shared" si="7"/>
        <v>0.968421052631579</v>
      </c>
      <c r="W104" s="303">
        <f t="shared" si="7"/>
        <v>0.9578947368421052</v>
      </c>
      <c r="X104" s="303">
        <f t="shared" si="7"/>
        <v>0.5684210526315789</v>
      </c>
      <c r="Y104" s="303">
        <f t="shared" si="7"/>
        <v>0.7684210526315789</v>
      </c>
      <c r="Z104" s="303">
        <f t="shared" si="7"/>
        <v>0.7157894736842105</v>
      </c>
      <c r="AA104" s="303">
        <f t="shared" si="7"/>
        <v>0.45263157894736844</v>
      </c>
      <c r="AB104" s="303">
        <f t="shared" si="7"/>
        <v>0.7789473684210526</v>
      </c>
      <c r="AC104" s="303">
        <f t="shared" si="7"/>
        <v>0.6526315789473685</v>
      </c>
      <c r="AD104" s="303">
        <f t="shared" si="7"/>
        <v>0.6631578947368421</v>
      </c>
      <c r="AE104" s="303">
        <f t="shared" si="7"/>
        <v>0.35789473684210527</v>
      </c>
      <c r="AF104" s="303">
        <f t="shared" si="7"/>
        <v>0.49473684210526314</v>
      </c>
      <c r="AG104" s="303">
        <f t="shared" si="7"/>
        <v>0.6947368421052632</v>
      </c>
      <c r="AH104" s="303">
        <f t="shared" si="7"/>
        <v>0.5473684210526316</v>
      </c>
      <c r="AI104" s="303">
        <f t="shared" si="7"/>
        <v>0.7894736842105263</v>
      </c>
      <c r="AJ104" s="303">
        <f t="shared" si="7"/>
        <v>0.8105263157894737</v>
      </c>
    </row>
    <row r="105" spans="5:36" ht="12">
      <c r="E105" s="304"/>
      <c r="F105" s="305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V2110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P39" sqref="P39"/>
    </sheetView>
  </sheetViews>
  <sheetFormatPr defaultColWidth="8.8515625" defaultRowHeight="12.75" customHeight="1"/>
  <cols>
    <col min="1" max="1" width="4.28125" style="27" customWidth="1"/>
    <col min="2" max="2" width="15.28125" style="27" customWidth="1"/>
    <col min="3" max="3" width="10.421875" style="27" customWidth="1"/>
    <col min="4" max="4" width="39.421875" style="27" customWidth="1"/>
    <col min="5" max="5" width="11.421875" style="27" customWidth="1"/>
    <col min="6" max="6" width="6.28125" style="27" customWidth="1"/>
    <col min="7" max="7" width="11.421875" style="27" bestFit="1" customWidth="1"/>
    <col min="8" max="8" width="6.28125" style="27" customWidth="1"/>
    <col min="9" max="9" width="13.7109375" style="27" bestFit="1" customWidth="1"/>
    <col min="10" max="10" width="6.00390625" style="27" customWidth="1"/>
    <col min="11" max="12" width="9.00390625" style="27" customWidth="1"/>
    <col min="13" max="13" width="9.00390625" style="139" customWidth="1"/>
    <col min="14" max="14" width="9.00390625" style="194" customWidth="1"/>
    <col min="15" max="15" width="9.00390625" style="195" customWidth="1"/>
    <col min="16" max="16" width="20.140625" style="133" customWidth="1"/>
    <col min="17" max="18" width="8.8515625" style="27" customWidth="1"/>
    <col min="19" max="20" width="17.00390625" style="0" customWidth="1"/>
    <col min="21" max="21" width="10.140625" style="0" bestFit="1" customWidth="1"/>
  </cols>
  <sheetData>
    <row r="1" spans="1:48" s="27" customFormat="1" ht="12.75" customHeight="1">
      <c r="A1" s="32" t="s">
        <v>142</v>
      </c>
      <c r="C1" s="28"/>
      <c r="D1" s="80"/>
      <c r="E1" s="90" t="s">
        <v>77</v>
      </c>
      <c r="F1" s="84"/>
      <c r="G1" s="86" t="s">
        <v>234</v>
      </c>
      <c r="H1" s="87"/>
      <c r="I1" s="89" t="s">
        <v>235</v>
      </c>
      <c r="J1" s="92"/>
      <c r="K1" s="141" t="s">
        <v>84</v>
      </c>
      <c r="L1" s="143" t="s">
        <v>84</v>
      </c>
      <c r="M1" s="168" t="s">
        <v>88</v>
      </c>
      <c r="N1" s="191"/>
      <c r="O1" s="28"/>
      <c r="P1" s="133"/>
      <c r="R1" s="4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48"/>
    </row>
    <row r="2" spans="1:48" s="27" customFormat="1" ht="12.75" customHeight="1">
      <c r="A2" s="82"/>
      <c r="B2" s="29" t="s">
        <v>116</v>
      </c>
      <c r="C2" s="29" t="s">
        <v>143</v>
      </c>
      <c r="D2" s="81" t="s">
        <v>144</v>
      </c>
      <c r="E2" s="124">
        <v>40</v>
      </c>
      <c r="F2" s="123" t="s">
        <v>85</v>
      </c>
      <c r="G2" s="131">
        <v>40</v>
      </c>
      <c r="H2" s="91" t="s">
        <v>85</v>
      </c>
      <c r="I2" s="132">
        <v>20</v>
      </c>
      <c r="J2" s="93" t="s">
        <v>85</v>
      </c>
      <c r="K2" s="141" t="s">
        <v>87</v>
      </c>
      <c r="L2" s="143" t="s">
        <v>86</v>
      </c>
      <c r="M2" s="168" t="s">
        <v>85</v>
      </c>
      <c r="N2" s="191"/>
      <c r="O2" s="28"/>
      <c r="P2" s="134"/>
      <c r="Q2" s="36"/>
      <c r="R2" s="241"/>
      <c r="S2" s="244"/>
      <c r="T2" s="244"/>
      <c r="U2" s="244"/>
      <c r="V2" s="24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48"/>
    </row>
    <row r="3" spans="1:48" s="56" customFormat="1" ht="12.75" customHeight="1" thickBot="1">
      <c r="A3" s="114"/>
      <c r="B3" s="31"/>
      <c r="C3" s="31"/>
      <c r="D3" s="115"/>
      <c r="E3" s="118"/>
      <c r="F3" s="119"/>
      <c r="G3" s="120"/>
      <c r="H3" s="121"/>
      <c r="I3" s="122"/>
      <c r="J3" s="144"/>
      <c r="K3" s="142"/>
      <c r="L3" s="145"/>
      <c r="M3" s="169"/>
      <c r="N3" s="192"/>
      <c r="O3" s="311"/>
      <c r="P3" s="135"/>
      <c r="Q3" s="55"/>
      <c r="R3" s="242"/>
      <c r="S3" s="244"/>
      <c r="T3" s="244"/>
      <c r="U3" s="244"/>
      <c r="V3" s="24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3"/>
    </row>
    <row r="4" spans="1:47" s="111" customFormat="1" ht="12.75" customHeight="1" thickTop="1">
      <c r="A4" s="106">
        <v>11</v>
      </c>
      <c r="B4" s="107" t="s">
        <v>215</v>
      </c>
      <c r="C4" s="158" t="s">
        <v>260</v>
      </c>
      <c r="D4" s="108" t="s">
        <v>211</v>
      </c>
      <c r="E4" s="182">
        <f>'Written TEST'!BA44</f>
        <v>35.25</v>
      </c>
      <c r="F4" s="173">
        <f aca="true" t="shared" si="0" ref="F4:F35">RANK(E4,$E$4:$E$99,0)</f>
        <v>1</v>
      </c>
      <c r="G4" s="190">
        <f>'Fieldtrip TEST'!AO44</f>
        <v>22</v>
      </c>
      <c r="H4" s="174">
        <f aca="true" t="shared" si="1" ref="H4:H35">RANK(G4,$G$4:$G$99,0)</f>
        <v>69</v>
      </c>
      <c r="I4" s="187">
        <f>'Multimedia TEST'!F44</f>
        <v>16.666666666666668</v>
      </c>
      <c r="J4" s="175">
        <f aca="true" t="shared" si="2" ref="J4:J35">RANK(I4,$I$4:$I$99,0)</f>
        <v>12</v>
      </c>
      <c r="K4" s="137">
        <f aca="true" t="shared" si="3" ref="K4:K35">(E4+G4+I4)</f>
        <v>73.91666666666667</v>
      </c>
      <c r="L4" s="176">
        <f aca="true" t="shared" si="4" ref="L4:L35">E4+G4+I4</f>
        <v>73.91666666666667</v>
      </c>
      <c r="M4" s="178">
        <f aca="true" t="shared" si="5" ref="M4:M35">RANK(L4,$L$4:$L$99,0)</f>
        <v>1</v>
      </c>
      <c r="N4" s="193"/>
      <c r="O4" s="310"/>
      <c r="P4" s="136"/>
      <c r="Q4" s="129"/>
      <c r="R4" s="240"/>
      <c r="S4" s="9"/>
      <c r="T4" s="9"/>
      <c r="U4" s="9"/>
      <c r="V4" s="9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</row>
    <row r="5" spans="1:47" s="27" customFormat="1" ht="12.75" customHeight="1">
      <c r="A5" s="21"/>
      <c r="B5" s="22" t="s">
        <v>129</v>
      </c>
      <c r="C5" s="161" t="s">
        <v>187</v>
      </c>
      <c r="D5" s="27" t="s">
        <v>270</v>
      </c>
      <c r="E5" s="179">
        <f>'Written TEST'!BA75</f>
        <v>25.75</v>
      </c>
      <c r="F5" s="171">
        <f t="shared" si="0"/>
        <v>14</v>
      </c>
      <c r="G5" s="180">
        <f>'Fieldtrip TEST'!AO75</f>
        <v>30</v>
      </c>
      <c r="H5" s="172">
        <f t="shared" si="1"/>
        <v>1</v>
      </c>
      <c r="I5" s="181">
        <f>'Multimedia TEST'!F75</f>
        <v>17.333333333333336</v>
      </c>
      <c r="J5" s="170">
        <f t="shared" si="2"/>
        <v>7</v>
      </c>
      <c r="K5" s="140">
        <f t="shared" si="3"/>
        <v>73.08333333333334</v>
      </c>
      <c r="L5" s="177">
        <f t="shared" si="4"/>
        <v>73.08333333333334</v>
      </c>
      <c r="M5" s="168">
        <f t="shared" si="5"/>
        <v>2</v>
      </c>
      <c r="N5" s="191"/>
      <c r="O5" s="28"/>
      <c r="P5" s="133"/>
      <c r="Q5" s="49"/>
      <c r="R5" s="43"/>
      <c r="S5" s="9"/>
      <c r="T5" s="9"/>
      <c r="U5" s="9"/>
      <c r="V5" s="9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7" s="27" customFormat="1" ht="12.75" customHeight="1">
      <c r="A6" s="3"/>
      <c r="B6" s="4" t="s">
        <v>121</v>
      </c>
      <c r="C6" s="159" t="s">
        <v>246</v>
      </c>
      <c r="D6" s="5" t="s">
        <v>30</v>
      </c>
      <c r="E6" s="179">
        <f>'Written TEST'!BA30</f>
        <v>28.5</v>
      </c>
      <c r="F6" s="171">
        <f t="shared" si="0"/>
        <v>4</v>
      </c>
      <c r="G6" s="180">
        <f>'Fieldtrip TEST'!AO30</f>
        <v>26.333333333333336</v>
      </c>
      <c r="H6" s="172">
        <f t="shared" si="1"/>
        <v>21</v>
      </c>
      <c r="I6" s="181">
        <f>'Multimedia TEST'!F30</f>
        <v>17.333333333333336</v>
      </c>
      <c r="J6" s="170">
        <f t="shared" si="2"/>
        <v>7</v>
      </c>
      <c r="K6" s="140">
        <f t="shared" si="3"/>
        <v>72.16666666666667</v>
      </c>
      <c r="L6" s="177">
        <f t="shared" si="4"/>
        <v>72.16666666666667</v>
      </c>
      <c r="M6" s="168">
        <f t="shared" si="5"/>
        <v>3</v>
      </c>
      <c r="N6" s="191"/>
      <c r="O6" s="28"/>
      <c r="P6" s="133"/>
      <c r="Q6" s="49"/>
      <c r="R6" s="43"/>
      <c r="S6" s="9"/>
      <c r="T6" s="9"/>
      <c r="U6" s="9"/>
      <c r="V6" s="9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s="27" customFormat="1" ht="12.75" customHeight="1">
      <c r="A7" s="3">
        <v>19</v>
      </c>
      <c r="B7" s="4" t="s">
        <v>130</v>
      </c>
      <c r="C7" s="159" t="s">
        <v>188</v>
      </c>
      <c r="D7" s="5" t="s">
        <v>271</v>
      </c>
      <c r="E7" s="179">
        <f>'Written TEST'!BA76</f>
        <v>27.25</v>
      </c>
      <c r="F7" s="171">
        <f t="shared" si="0"/>
        <v>7</v>
      </c>
      <c r="G7" s="180">
        <f>'Fieldtrip TEST'!AO76</f>
        <v>26.166666666666668</v>
      </c>
      <c r="H7" s="172">
        <f t="shared" si="1"/>
        <v>23</v>
      </c>
      <c r="I7" s="181">
        <f>'Multimedia TEST'!F76</f>
        <v>18</v>
      </c>
      <c r="J7" s="170">
        <f t="shared" si="2"/>
        <v>3</v>
      </c>
      <c r="K7" s="140">
        <f t="shared" si="3"/>
        <v>71.41666666666667</v>
      </c>
      <c r="L7" s="177">
        <f t="shared" si="4"/>
        <v>71.41666666666667</v>
      </c>
      <c r="M7" s="168">
        <f t="shared" si="5"/>
        <v>4</v>
      </c>
      <c r="N7" s="191"/>
      <c r="O7" s="28"/>
      <c r="P7" s="133"/>
      <c r="Q7" s="49"/>
      <c r="R7" s="43"/>
      <c r="S7" s="9"/>
      <c r="T7" s="9"/>
      <c r="U7" s="9"/>
      <c r="V7" s="9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7" s="28" customFormat="1" ht="12.75" customHeight="1">
      <c r="A8" s="3"/>
      <c r="B8" s="4" t="s">
        <v>126</v>
      </c>
      <c r="C8" s="159" t="s">
        <v>109</v>
      </c>
      <c r="D8" s="5" t="s">
        <v>168</v>
      </c>
      <c r="E8" s="179">
        <f>'Written TEST'!BA63</f>
        <v>24.5</v>
      </c>
      <c r="F8" s="171">
        <f t="shared" si="0"/>
        <v>22</v>
      </c>
      <c r="G8" s="180">
        <f>'Fieldtrip TEST'!AO63</f>
        <v>30</v>
      </c>
      <c r="H8" s="172">
        <f t="shared" si="1"/>
        <v>1</v>
      </c>
      <c r="I8" s="181">
        <f>'Multimedia TEST'!F63</f>
        <v>16.666666666666668</v>
      </c>
      <c r="J8" s="170">
        <f t="shared" si="2"/>
        <v>12</v>
      </c>
      <c r="K8" s="140">
        <f t="shared" si="3"/>
        <v>71.16666666666667</v>
      </c>
      <c r="L8" s="177">
        <f t="shared" si="4"/>
        <v>71.16666666666667</v>
      </c>
      <c r="M8" s="168">
        <f t="shared" si="5"/>
        <v>5</v>
      </c>
      <c r="N8" s="191"/>
      <c r="P8" s="133"/>
      <c r="Q8" s="49"/>
      <c r="R8" s="43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s="27" customFormat="1" ht="12.75" customHeight="1">
      <c r="A9" s="3">
        <v>7</v>
      </c>
      <c r="B9" s="4" t="s">
        <v>121</v>
      </c>
      <c r="C9" s="159" t="s">
        <v>244</v>
      </c>
      <c r="D9" s="5" t="s">
        <v>180</v>
      </c>
      <c r="E9" s="179">
        <f>'Written TEST'!BA28</f>
        <v>28</v>
      </c>
      <c r="F9" s="171">
        <f t="shared" si="0"/>
        <v>5</v>
      </c>
      <c r="G9" s="180">
        <f>'Fieldtrip TEST'!AO28</f>
        <v>26.666666666666664</v>
      </c>
      <c r="H9" s="172">
        <f t="shared" si="1"/>
        <v>16</v>
      </c>
      <c r="I9" s="181">
        <f>'Multimedia TEST'!F28</f>
        <v>16</v>
      </c>
      <c r="J9" s="170">
        <f t="shared" si="2"/>
        <v>20</v>
      </c>
      <c r="K9" s="140">
        <f t="shared" si="3"/>
        <v>70.66666666666666</v>
      </c>
      <c r="L9" s="177">
        <f t="shared" si="4"/>
        <v>70.66666666666666</v>
      </c>
      <c r="M9" s="168">
        <f t="shared" si="5"/>
        <v>6</v>
      </c>
      <c r="N9" s="191"/>
      <c r="O9" s="28"/>
      <c r="P9" s="133"/>
      <c r="Q9" s="49"/>
      <c r="R9" s="43"/>
      <c r="S9" s="9"/>
      <c r="T9" s="9"/>
      <c r="U9" s="9"/>
      <c r="V9" s="9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s="28" customFormat="1" ht="12.75" customHeight="1">
      <c r="A10" s="21">
        <v>6</v>
      </c>
      <c r="B10" s="22" t="s">
        <v>120</v>
      </c>
      <c r="C10" s="161" t="s">
        <v>8</v>
      </c>
      <c r="D10" s="27" t="s">
        <v>32</v>
      </c>
      <c r="E10" s="179">
        <f>'Written TEST'!BA24</f>
        <v>27.5</v>
      </c>
      <c r="F10" s="171">
        <f t="shared" si="0"/>
        <v>6</v>
      </c>
      <c r="G10" s="180">
        <f>'Fieldtrip TEST'!AO24</f>
        <v>25.666666666666664</v>
      </c>
      <c r="H10" s="172">
        <f t="shared" si="1"/>
        <v>32</v>
      </c>
      <c r="I10" s="181">
        <f>'Multimedia TEST'!F24</f>
        <v>17.333333333333336</v>
      </c>
      <c r="J10" s="170">
        <f t="shared" si="2"/>
        <v>7</v>
      </c>
      <c r="K10" s="140">
        <f t="shared" si="3"/>
        <v>70.5</v>
      </c>
      <c r="L10" s="177">
        <f t="shared" si="4"/>
        <v>70.5</v>
      </c>
      <c r="M10" s="168">
        <f t="shared" si="5"/>
        <v>7</v>
      </c>
      <c r="N10" s="191"/>
      <c r="P10" s="133"/>
      <c r="Q10" s="49"/>
      <c r="R10" s="43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27" customFormat="1" ht="12.75" customHeight="1">
      <c r="A11" s="21">
        <v>18</v>
      </c>
      <c r="B11" s="22" t="s">
        <v>129</v>
      </c>
      <c r="C11" s="161" t="s">
        <v>184</v>
      </c>
      <c r="D11" s="27" t="s">
        <v>27</v>
      </c>
      <c r="E11" s="179">
        <f>'Written TEST'!BA72</f>
        <v>26.5</v>
      </c>
      <c r="F11" s="171">
        <f t="shared" si="0"/>
        <v>10</v>
      </c>
      <c r="G11" s="180">
        <f>'Fieldtrip TEST'!AO72</f>
        <v>26.666666666666668</v>
      </c>
      <c r="H11" s="172">
        <f t="shared" si="1"/>
        <v>14</v>
      </c>
      <c r="I11" s="181">
        <f>'Multimedia TEST'!F72</f>
        <v>15.333333333333334</v>
      </c>
      <c r="J11" s="170">
        <f t="shared" si="2"/>
        <v>26</v>
      </c>
      <c r="K11" s="140">
        <f t="shared" si="3"/>
        <v>68.5</v>
      </c>
      <c r="L11" s="177">
        <f t="shared" si="4"/>
        <v>68.5</v>
      </c>
      <c r="M11" s="168">
        <f t="shared" si="5"/>
        <v>8</v>
      </c>
      <c r="N11" s="191"/>
      <c r="O11" s="28"/>
      <c r="P11" s="133"/>
      <c r="Q11" s="49"/>
      <c r="R11" s="43"/>
      <c r="S11" s="9"/>
      <c r="T11" s="9"/>
      <c r="U11" s="9"/>
      <c r="V11" s="9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s="27" customFormat="1" ht="12.75" customHeight="1">
      <c r="A12" s="21"/>
      <c r="B12" s="22" t="s">
        <v>131</v>
      </c>
      <c r="C12" s="161" t="s">
        <v>194</v>
      </c>
      <c r="D12" s="27" t="s">
        <v>40</v>
      </c>
      <c r="E12" s="179">
        <f>'Written TEST'!BA82</f>
        <v>29</v>
      </c>
      <c r="F12" s="171">
        <f t="shared" si="0"/>
        <v>2</v>
      </c>
      <c r="G12" s="180">
        <f>'Fieldtrip TEST'!AO82</f>
        <v>27</v>
      </c>
      <c r="H12" s="172">
        <f t="shared" si="1"/>
        <v>11</v>
      </c>
      <c r="I12" s="181">
        <f>'Multimedia TEST'!F82</f>
        <v>12</v>
      </c>
      <c r="J12" s="170">
        <f t="shared" si="2"/>
        <v>63</v>
      </c>
      <c r="K12" s="140">
        <f t="shared" si="3"/>
        <v>68</v>
      </c>
      <c r="L12" s="177">
        <f t="shared" si="4"/>
        <v>68</v>
      </c>
      <c r="M12" s="168">
        <f t="shared" si="5"/>
        <v>9</v>
      </c>
      <c r="N12" s="191"/>
      <c r="O12" s="28"/>
      <c r="P12" s="133"/>
      <c r="Q12" s="49"/>
      <c r="R12" s="43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s="27" customFormat="1" ht="12.75" customHeight="1">
      <c r="A13" s="21"/>
      <c r="B13" s="22" t="s">
        <v>125</v>
      </c>
      <c r="C13" s="161" t="s">
        <v>104</v>
      </c>
      <c r="D13" s="27" t="s">
        <v>163</v>
      </c>
      <c r="E13" s="179">
        <f>'Written TEST'!BA58</f>
        <v>22.75</v>
      </c>
      <c r="F13" s="171">
        <f t="shared" si="0"/>
        <v>32</v>
      </c>
      <c r="G13" s="180">
        <f>'Fieldtrip TEST'!AO58</f>
        <v>26.5</v>
      </c>
      <c r="H13" s="172">
        <f t="shared" si="1"/>
        <v>19</v>
      </c>
      <c r="I13" s="181">
        <f>'Multimedia TEST'!F58</f>
        <v>18.666666666666668</v>
      </c>
      <c r="J13" s="170">
        <f t="shared" si="2"/>
        <v>1</v>
      </c>
      <c r="K13" s="140">
        <f t="shared" si="3"/>
        <v>67.91666666666667</v>
      </c>
      <c r="L13" s="177">
        <f t="shared" si="4"/>
        <v>67.91666666666667</v>
      </c>
      <c r="M13" s="168">
        <f t="shared" si="5"/>
        <v>10</v>
      </c>
      <c r="N13" s="191"/>
      <c r="O13" s="28"/>
      <c r="P13" s="133"/>
      <c r="Q13" s="49"/>
      <c r="R13" s="43"/>
      <c r="S13" s="9"/>
      <c r="T13" s="9"/>
      <c r="U13" s="9"/>
      <c r="V13" s="9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1:47" s="27" customFormat="1" ht="12.75" customHeight="1">
      <c r="A14" s="32"/>
      <c r="B14" s="33" t="s">
        <v>118</v>
      </c>
      <c r="C14" s="160" t="s">
        <v>3</v>
      </c>
      <c r="D14" s="28" t="s">
        <v>96</v>
      </c>
      <c r="E14" s="179">
        <f>'Written TEST'!BA11</f>
        <v>26.75</v>
      </c>
      <c r="F14" s="171">
        <f t="shared" si="0"/>
        <v>9</v>
      </c>
      <c r="G14" s="180">
        <f>'Fieldtrip TEST'!AO11</f>
        <v>23</v>
      </c>
      <c r="H14" s="172">
        <f t="shared" si="1"/>
        <v>54</v>
      </c>
      <c r="I14" s="181">
        <f>'Multimedia TEST'!F11</f>
        <v>18</v>
      </c>
      <c r="J14" s="170">
        <f t="shared" si="2"/>
        <v>3</v>
      </c>
      <c r="K14" s="140">
        <f t="shared" si="3"/>
        <v>67.75</v>
      </c>
      <c r="L14" s="177">
        <f t="shared" si="4"/>
        <v>67.75</v>
      </c>
      <c r="M14" s="168">
        <f t="shared" si="5"/>
        <v>11</v>
      </c>
      <c r="N14" s="191"/>
      <c r="O14" s="28"/>
      <c r="P14" s="133"/>
      <c r="Q14" s="49"/>
      <c r="R14" s="43"/>
      <c r="S14" s="9"/>
      <c r="T14" s="9"/>
      <c r="U14" s="9"/>
      <c r="V14" s="9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</row>
    <row r="15" spans="1:47" s="28" customFormat="1" ht="12.75" customHeight="1">
      <c r="A15" s="21"/>
      <c r="B15" s="22" t="s">
        <v>129</v>
      </c>
      <c r="C15" s="161" t="s">
        <v>186</v>
      </c>
      <c r="D15" s="27" t="s">
        <v>29</v>
      </c>
      <c r="E15" s="179">
        <f>'Written TEST'!BA74</f>
        <v>23.25</v>
      </c>
      <c r="F15" s="171">
        <f t="shared" si="0"/>
        <v>28</v>
      </c>
      <c r="G15" s="180">
        <f>'Fieldtrip TEST'!AO74</f>
        <v>29</v>
      </c>
      <c r="H15" s="172">
        <f t="shared" si="1"/>
        <v>4</v>
      </c>
      <c r="I15" s="181">
        <f>'Multimedia TEST'!F74</f>
        <v>15.333333333333334</v>
      </c>
      <c r="J15" s="170">
        <f t="shared" si="2"/>
        <v>26</v>
      </c>
      <c r="K15" s="140">
        <f t="shared" si="3"/>
        <v>67.58333333333333</v>
      </c>
      <c r="L15" s="177">
        <f t="shared" si="4"/>
        <v>67.58333333333333</v>
      </c>
      <c r="M15" s="168">
        <f t="shared" si="5"/>
        <v>12</v>
      </c>
      <c r="N15" s="191"/>
      <c r="P15" s="133"/>
      <c r="Q15" s="49"/>
      <c r="R15" s="43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s="28" customFormat="1" ht="12.75" customHeight="1">
      <c r="A16" s="3"/>
      <c r="B16" s="4" t="s">
        <v>128</v>
      </c>
      <c r="C16" s="308" t="s">
        <v>183</v>
      </c>
      <c r="D16" s="5" t="s">
        <v>26</v>
      </c>
      <c r="E16" s="179">
        <f>'Written TEST'!BA71</f>
        <v>25.5</v>
      </c>
      <c r="F16" s="171">
        <f t="shared" si="0"/>
        <v>15</v>
      </c>
      <c r="G16" s="180">
        <f>'Fieldtrip TEST'!AO71</f>
        <v>25.333333333333332</v>
      </c>
      <c r="H16" s="172">
        <f t="shared" si="1"/>
        <v>37</v>
      </c>
      <c r="I16" s="181">
        <f>'Multimedia TEST'!F71</f>
        <v>16.666666666666668</v>
      </c>
      <c r="J16" s="170">
        <f t="shared" si="2"/>
        <v>12</v>
      </c>
      <c r="K16" s="140">
        <f t="shared" si="3"/>
        <v>67.5</v>
      </c>
      <c r="L16" s="177">
        <f t="shared" si="4"/>
        <v>67.5</v>
      </c>
      <c r="M16" s="168">
        <f t="shared" si="5"/>
        <v>13</v>
      </c>
      <c r="N16" s="191"/>
      <c r="P16" s="133"/>
      <c r="Q16" s="49"/>
      <c r="R16" s="4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138" customFormat="1" ht="12.75" customHeight="1">
      <c r="A17" s="3">
        <v>9</v>
      </c>
      <c r="B17" s="4" t="s">
        <v>123</v>
      </c>
      <c r="C17" s="308" t="s">
        <v>252</v>
      </c>
      <c r="D17" s="5" t="s">
        <v>203</v>
      </c>
      <c r="E17" s="179">
        <f>'Written TEST'!BA36</f>
        <v>22</v>
      </c>
      <c r="F17" s="171">
        <f t="shared" si="0"/>
        <v>40</v>
      </c>
      <c r="G17" s="180">
        <f>'Fieldtrip TEST'!AO36</f>
        <v>30</v>
      </c>
      <c r="H17" s="172">
        <f t="shared" si="1"/>
        <v>1</v>
      </c>
      <c r="I17" s="181">
        <f>'Multimedia TEST'!F36</f>
        <v>15.333333333333334</v>
      </c>
      <c r="J17" s="170">
        <f t="shared" si="2"/>
        <v>26</v>
      </c>
      <c r="K17" s="140">
        <f t="shared" si="3"/>
        <v>67.33333333333333</v>
      </c>
      <c r="L17" s="177">
        <f t="shared" si="4"/>
        <v>67.33333333333333</v>
      </c>
      <c r="M17" s="168">
        <f t="shared" si="5"/>
        <v>14</v>
      </c>
      <c r="N17" s="191"/>
      <c r="O17" s="28"/>
      <c r="P17" s="133"/>
      <c r="Q17" s="49"/>
      <c r="R17" s="4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1:47" s="138" customFormat="1" ht="12.75" customHeight="1">
      <c r="A18" s="3"/>
      <c r="B18" s="4" t="s">
        <v>117</v>
      </c>
      <c r="C18" s="308" t="s">
        <v>227</v>
      </c>
      <c r="D18" s="5" t="s">
        <v>90</v>
      </c>
      <c r="E18" s="179">
        <f>'Written TEST'!BA5</f>
        <v>27</v>
      </c>
      <c r="F18" s="171">
        <f t="shared" si="0"/>
        <v>8</v>
      </c>
      <c r="G18" s="180">
        <f>'Fieldtrip TEST'!AO5</f>
        <v>22.166666666666664</v>
      </c>
      <c r="H18" s="172">
        <f t="shared" si="1"/>
        <v>68</v>
      </c>
      <c r="I18" s="181">
        <f>'Multimedia TEST'!F5</f>
        <v>18</v>
      </c>
      <c r="J18" s="170">
        <f t="shared" si="2"/>
        <v>3</v>
      </c>
      <c r="K18" s="140">
        <f t="shared" si="3"/>
        <v>67.16666666666666</v>
      </c>
      <c r="L18" s="177">
        <f t="shared" si="4"/>
        <v>67.16666666666666</v>
      </c>
      <c r="M18" s="168">
        <f t="shared" si="5"/>
        <v>15</v>
      </c>
      <c r="N18" s="191"/>
      <c r="O18" s="28"/>
      <c r="P18" s="133"/>
      <c r="Q18" s="49"/>
      <c r="R18" s="4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1:47" s="138" customFormat="1" ht="12.75" customHeight="1">
      <c r="A19" s="3">
        <v>1</v>
      </c>
      <c r="B19" s="4" t="s">
        <v>117</v>
      </c>
      <c r="C19" s="308" t="s">
        <v>226</v>
      </c>
      <c r="D19" s="5" t="s">
        <v>89</v>
      </c>
      <c r="E19" s="179">
        <f>'Written TEST'!BA4</f>
        <v>26.5</v>
      </c>
      <c r="F19" s="171">
        <f t="shared" si="0"/>
        <v>10</v>
      </c>
      <c r="G19" s="180">
        <f>'Fieldtrip TEST'!AO4</f>
        <v>26.5</v>
      </c>
      <c r="H19" s="172">
        <f t="shared" si="1"/>
        <v>19</v>
      </c>
      <c r="I19" s="181">
        <f>'Multimedia TEST'!F4</f>
        <v>14</v>
      </c>
      <c r="J19" s="170">
        <f t="shared" si="2"/>
        <v>43</v>
      </c>
      <c r="K19" s="140">
        <f t="shared" si="3"/>
        <v>67</v>
      </c>
      <c r="L19" s="177">
        <f t="shared" si="4"/>
        <v>67</v>
      </c>
      <c r="M19" s="168">
        <f t="shared" si="5"/>
        <v>16</v>
      </c>
      <c r="N19" s="191"/>
      <c r="O19" s="28"/>
      <c r="P19" s="133"/>
      <c r="Q19" s="49"/>
      <c r="R19" s="4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s="138" customFormat="1" ht="12.75" customHeight="1">
      <c r="A20" s="3"/>
      <c r="B20" s="4" t="s">
        <v>121</v>
      </c>
      <c r="C20" s="159" t="s">
        <v>245</v>
      </c>
      <c r="D20" s="5" t="s">
        <v>181</v>
      </c>
      <c r="E20" s="179">
        <f>'Written TEST'!BA29</f>
        <v>25</v>
      </c>
      <c r="F20" s="171">
        <f t="shared" si="0"/>
        <v>17</v>
      </c>
      <c r="G20" s="180">
        <f>'Fieldtrip TEST'!AO29</f>
        <v>26</v>
      </c>
      <c r="H20" s="172">
        <f t="shared" si="1"/>
        <v>25</v>
      </c>
      <c r="I20" s="181">
        <f>'Multimedia TEST'!F29</f>
        <v>16</v>
      </c>
      <c r="J20" s="170">
        <f t="shared" si="2"/>
        <v>20</v>
      </c>
      <c r="K20" s="140">
        <f t="shared" si="3"/>
        <v>67</v>
      </c>
      <c r="L20" s="177">
        <f t="shared" si="4"/>
        <v>67</v>
      </c>
      <c r="M20" s="168">
        <f t="shared" si="5"/>
        <v>16</v>
      </c>
      <c r="N20" s="191"/>
      <c r="O20" s="28"/>
      <c r="P20" s="133"/>
      <c r="Q20" s="49"/>
      <c r="R20" s="43"/>
      <c r="S20" s="9"/>
      <c r="T20" s="9"/>
      <c r="U20" s="9"/>
      <c r="V20" s="9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1" spans="1:47" s="138" customFormat="1" ht="12.75" customHeight="1">
      <c r="A21" s="3"/>
      <c r="B21" s="4" t="s">
        <v>130</v>
      </c>
      <c r="C21" s="159" t="s">
        <v>190</v>
      </c>
      <c r="D21" s="5" t="s">
        <v>273</v>
      </c>
      <c r="E21" s="179">
        <f>'Written TEST'!BA78</f>
        <v>25.5</v>
      </c>
      <c r="F21" s="171">
        <f t="shared" si="0"/>
        <v>15</v>
      </c>
      <c r="G21" s="180">
        <f>'Fieldtrip TEST'!AO78</f>
        <v>26.166666666666668</v>
      </c>
      <c r="H21" s="172">
        <f t="shared" si="1"/>
        <v>23</v>
      </c>
      <c r="I21" s="181">
        <f>'Multimedia TEST'!F78</f>
        <v>15.333333333333334</v>
      </c>
      <c r="J21" s="170">
        <f t="shared" si="2"/>
        <v>26</v>
      </c>
      <c r="K21" s="140">
        <f t="shared" si="3"/>
        <v>67</v>
      </c>
      <c r="L21" s="177">
        <f t="shared" si="4"/>
        <v>67</v>
      </c>
      <c r="M21" s="168">
        <f t="shared" si="5"/>
        <v>16</v>
      </c>
      <c r="N21" s="191"/>
      <c r="O21" s="28"/>
      <c r="P21" s="133"/>
      <c r="Q21" s="49"/>
      <c r="R21" s="43"/>
      <c r="S21" s="9"/>
      <c r="T21" s="9"/>
      <c r="U21" s="9"/>
      <c r="V21" s="9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</row>
    <row r="22" spans="1:47" s="138" customFormat="1" ht="12.75" customHeight="1">
      <c r="A22" s="21"/>
      <c r="B22" s="22" t="s">
        <v>129</v>
      </c>
      <c r="C22" s="161" t="s">
        <v>185</v>
      </c>
      <c r="D22" s="27" t="s">
        <v>28</v>
      </c>
      <c r="E22" s="179">
        <f>'Written TEST'!BA73</f>
        <v>22</v>
      </c>
      <c r="F22" s="171">
        <f t="shared" si="0"/>
        <v>40</v>
      </c>
      <c r="G22" s="180">
        <f>'Fieldtrip TEST'!AO73</f>
        <v>27.333333333333336</v>
      </c>
      <c r="H22" s="172">
        <f t="shared" si="1"/>
        <v>8</v>
      </c>
      <c r="I22" s="181">
        <f>'Multimedia TEST'!F73</f>
        <v>17.333333333333336</v>
      </c>
      <c r="J22" s="170">
        <f t="shared" si="2"/>
        <v>7</v>
      </c>
      <c r="K22" s="140">
        <f t="shared" si="3"/>
        <v>66.66666666666667</v>
      </c>
      <c r="L22" s="177">
        <f t="shared" si="4"/>
        <v>66.66666666666667</v>
      </c>
      <c r="M22" s="168">
        <f t="shared" si="5"/>
        <v>19</v>
      </c>
      <c r="N22" s="191"/>
      <c r="O22" s="28"/>
      <c r="P22" s="133"/>
      <c r="Q22" s="49"/>
      <c r="R22" s="43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s="138" customFormat="1" ht="12.75" customHeight="1">
      <c r="A23" s="21"/>
      <c r="B23" s="22" t="s">
        <v>127</v>
      </c>
      <c r="C23" s="161" t="s">
        <v>113</v>
      </c>
      <c r="D23" s="27" t="s">
        <v>22</v>
      </c>
      <c r="E23" s="179">
        <f>'Written TEST'!BA67</f>
        <v>22.75</v>
      </c>
      <c r="F23" s="171">
        <f t="shared" si="0"/>
        <v>32</v>
      </c>
      <c r="G23" s="180">
        <f>'Fieldtrip TEST'!AO67</f>
        <v>27.666666666666668</v>
      </c>
      <c r="H23" s="172">
        <f t="shared" si="1"/>
        <v>7</v>
      </c>
      <c r="I23" s="181">
        <f>'Multimedia TEST'!F67</f>
        <v>16</v>
      </c>
      <c r="J23" s="170">
        <f t="shared" si="2"/>
        <v>20</v>
      </c>
      <c r="K23" s="140">
        <f t="shared" si="3"/>
        <v>66.41666666666667</v>
      </c>
      <c r="L23" s="177">
        <f t="shared" si="4"/>
        <v>66.41666666666667</v>
      </c>
      <c r="M23" s="168">
        <f t="shared" si="5"/>
        <v>20</v>
      </c>
      <c r="N23" s="191"/>
      <c r="O23" s="28"/>
      <c r="P23" s="133"/>
      <c r="Q23" s="49"/>
      <c r="R23" s="43"/>
      <c r="S23" s="9"/>
      <c r="T23" s="9"/>
      <c r="U23" s="9"/>
      <c r="V23" s="9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s="138" customFormat="1" ht="12.75" customHeight="1">
      <c r="A24" s="21"/>
      <c r="B24" s="22" t="s">
        <v>75</v>
      </c>
      <c r="C24" s="161" t="s">
        <v>259</v>
      </c>
      <c r="D24" s="27" t="s">
        <v>210</v>
      </c>
      <c r="E24" s="179">
        <f>'Written TEST'!BA43</f>
        <v>23.75</v>
      </c>
      <c r="F24" s="171">
        <f t="shared" si="0"/>
        <v>27</v>
      </c>
      <c r="G24" s="180">
        <f>'Fieldtrip TEST'!AO43</f>
        <v>27.333333333333332</v>
      </c>
      <c r="H24" s="172">
        <f t="shared" si="1"/>
        <v>9</v>
      </c>
      <c r="I24" s="181">
        <f>'Multimedia TEST'!F43</f>
        <v>15.333333333333334</v>
      </c>
      <c r="J24" s="170">
        <f t="shared" si="2"/>
        <v>26</v>
      </c>
      <c r="K24" s="140">
        <f t="shared" si="3"/>
        <v>66.41666666666666</v>
      </c>
      <c r="L24" s="177">
        <f t="shared" si="4"/>
        <v>66.41666666666666</v>
      </c>
      <c r="M24" s="168">
        <f t="shared" si="5"/>
        <v>21</v>
      </c>
      <c r="N24" s="191"/>
      <c r="O24" s="28"/>
      <c r="P24" s="133"/>
      <c r="Q24" s="49"/>
      <c r="R24" s="43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s="138" customFormat="1" ht="12.75" customHeight="1">
      <c r="A25" s="3"/>
      <c r="B25" s="4" t="s">
        <v>119</v>
      </c>
      <c r="C25" s="159" t="s">
        <v>6</v>
      </c>
      <c r="D25" s="5" t="s">
        <v>170</v>
      </c>
      <c r="E25" s="179">
        <f>'Written TEST'!BA14</f>
        <v>24.5</v>
      </c>
      <c r="F25" s="171">
        <f t="shared" si="0"/>
        <v>22</v>
      </c>
      <c r="G25" s="180">
        <f>'Fieldtrip TEST'!AO14</f>
        <v>26</v>
      </c>
      <c r="H25" s="172">
        <f t="shared" si="1"/>
        <v>25</v>
      </c>
      <c r="I25" s="181">
        <f>'Multimedia TEST'!F14</f>
        <v>15.333333333333334</v>
      </c>
      <c r="J25" s="170">
        <f t="shared" si="2"/>
        <v>26</v>
      </c>
      <c r="K25" s="140">
        <f t="shared" si="3"/>
        <v>65.83333333333333</v>
      </c>
      <c r="L25" s="177">
        <f t="shared" si="4"/>
        <v>65.83333333333333</v>
      </c>
      <c r="M25" s="168">
        <f t="shared" si="5"/>
        <v>22</v>
      </c>
      <c r="N25" s="191"/>
      <c r="O25" s="28"/>
      <c r="P25" s="133"/>
      <c r="Q25" s="49"/>
      <c r="R25" s="43"/>
      <c r="S25" s="9"/>
      <c r="T25" s="9"/>
      <c r="U25" s="9"/>
      <c r="V25" s="9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s="138" customFormat="1" ht="12.75" customHeight="1">
      <c r="A26" s="21"/>
      <c r="B26" s="22" t="s">
        <v>122</v>
      </c>
      <c r="C26" s="161" t="s">
        <v>249</v>
      </c>
      <c r="D26" s="27" t="s">
        <v>37</v>
      </c>
      <c r="E26" s="179">
        <f>'Written TEST'!BA33</f>
        <v>29</v>
      </c>
      <c r="F26" s="171">
        <f t="shared" si="0"/>
        <v>2</v>
      </c>
      <c r="G26" s="180">
        <f>'Fieldtrip TEST'!AO33</f>
        <v>22</v>
      </c>
      <c r="H26" s="172">
        <f t="shared" si="1"/>
        <v>69</v>
      </c>
      <c r="I26" s="181">
        <f>'Multimedia TEST'!F33</f>
        <v>14.666666666666666</v>
      </c>
      <c r="J26" s="170">
        <f t="shared" si="2"/>
        <v>38</v>
      </c>
      <c r="K26" s="140">
        <f t="shared" si="3"/>
        <v>65.66666666666667</v>
      </c>
      <c r="L26" s="177">
        <f t="shared" si="4"/>
        <v>65.66666666666667</v>
      </c>
      <c r="M26" s="168">
        <f t="shared" si="5"/>
        <v>23</v>
      </c>
      <c r="N26" s="191"/>
      <c r="O26" s="28"/>
      <c r="P26" s="133"/>
      <c r="Q26" s="49"/>
      <c r="R26" s="43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7" s="138" customFormat="1" ht="12.75" customHeight="1">
      <c r="A27" s="3"/>
      <c r="B27" s="4" t="s">
        <v>126</v>
      </c>
      <c r="C27" s="159" t="s">
        <v>107</v>
      </c>
      <c r="D27" s="5" t="s">
        <v>166</v>
      </c>
      <c r="E27" s="179">
        <f>'Written TEST'!BA61</f>
        <v>21.5</v>
      </c>
      <c r="F27" s="171">
        <f t="shared" si="0"/>
        <v>46</v>
      </c>
      <c r="G27" s="180">
        <f>'Fieldtrip TEST'!AO61</f>
        <v>28.333333333333336</v>
      </c>
      <c r="H27" s="172">
        <f t="shared" si="1"/>
        <v>5</v>
      </c>
      <c r="I27" s="181">
        <f>'Multimedia TEST'!F61</f>
        <v>15.333333333333334</v>
      </c>
      <c r="J27" s="170">
        <f t="shared" si="2"/>
        <v>26</v>
      </c>
      <c r="K27" s="140">
        <f t="shared" si="3"/>
        <v>65.16666666666667</v>
      </c>
      <c r="L27" s="177">
        <f t="shared" si="4"/>
        <v>65.16666666666667</v>
      </c>
      <c r="M27" s="168">
        <f t="shared" si="5"/>
        <v>24</v>
      </c>
      <c r="N27" s="191"/>
      <c r="O27" s="28"/>
      <c r="P27" s="133"/>
      <c r="Q27" s="49"/>
      <c r="R27" s="4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s="138" customFormat="1" ht="12.75" customHeight="1">
      <c r="A28" s="32"/>
      <c r="B28" s="33" t="s">
        <v>118</v>
      </c>
      <c r="C28" s="160" t="s">
        <v>232</v>
      </c>
      <c r="D28" s="28" t="s">
        <v>94</v>
      </c>
      <c r="E28" s="179">
        <f>'Written TEST'!BA9</f>
        <v>24.25</v>
      </c>
      <c r="F28" s="171">
        <f t="shared" si="0"/>
        <v>25</v>
      </c>
      <c r="G28" s="180">
        <f>'Fieldtrip TEST'!AO9</f>
        <v>27</v>
      </c>
      <c r="H28" s="172">
        <f t="shared" si="1"/>
        <v>11</v>
      </c>
      <c r="I28" s="181">
        <f>'Multimedia TEST'!F9</f>
        <v>13.333333333333332</v>
      </c>
      <c r="J28" s="170">
        <f t="shared" si="2"/>
        <v>48</v>
      </c>
      <c r="K28" s="140">
        <f t="shared" si="3"/>
        <v>64.58333333333333</v>
      </c>
      <c r="L28" s="177">
        <f t="shared" si="4"/>
        <v>64.58333333333333</v>
      </c>
      <c r="M28" s="168">
        <f t="shared" si="5"/>
        <v>25</v>
      </c>
      <c r="N28" s="191"/>
      <c r="O28" s="28"/>
      <c r="P28" s="133"/>
      <c r="Q28" s="49"/>
      <c r="R28" s="43"/>
      <c r="S28" s="9"/>
      <c r="T28" s="9"/>
      <c r="U28" s="9"/>
      <c r="V28" s="9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</row>
    <row r="29" spans="1:47" ht="12.75" customHeight="1">
      <c r="A29" s="3"/>
      <c r="B29" s="4" t="s">
        <v>123</v>
      </c>
      <c r="C29" s="159" t="s">
        <v>255</v>
      </c>
      <c r="D29" s="5" t="s">
        <v>206</v>
      </c>
      <c r="E29" s="179">
        <f>'Written TEST'!BA39</f>
        <v>26.5</v>
      </c>
      <c r="F29" s="171">
        <f t="shared" si="0"/>
        <v>10</v>
      </c>
      <c r="G29" s="180">
        <f>'Fieldtrip TEST'!AO39</f>
        <v>26</v>
      </c>
      <c r="H29" s="172">
        <f t="shared" si="1"/>
        <v>25</v>
      </c>
      <c r="I29" s="181">
        <f>'Multimedia TEST'!F39</f>
        <v>12</v>
      </c>
      <c r="J29" s="170">
        <f t="shared" si="2"/>
        <v>63</v>
      </c>
      <c r="K29" s="140">
        <f t="shared" si="3"/>
        <v>64.5</v>
      </c>
      <c r="L29" s="177">
        <f t="shared" si="4"/>
        <v>64.5</v>
      </c>
      <c r="M29" s="168">
        <f t="shared" si="5"/>
        <v>26</v>
      </c>
      <c r="N29" s="191"/>
      <c r="O29" s="28"/>
      <c r="Q29" s="49"/>
      <c r="R29" s="43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s="138" customFormat="1" ht="12.75" customHeight="1">
      <c r="A30" s="21"/>
      <c r="B30" s="22" t="s">
        <v>125</v>
      </c>
      <c r="C30" s="161" t="s">
        <v>103</v>
      </c>
      <c r="D30" s="27" t="s">
        <v>162</v>
      </c>
      <c r="E30" s="179">
        <f>'Written TEST'!BA57</f>
        <v>21.25</v>
      </c>
      <c r="F30" s="171">
        <f t="shared" si="0"/>
        <v>48</v>
      </c>
      <c r="G30" s="180">
        <f>'Fieldtrip TEST'!AO57</f>
        <v>24.166666666666668</v>
      </c>
      <c r="H30" s="172">
        <f t="shared" si="1"/>
        <v>48</v>
      </c>
      <c r="I30" s="181">
        <f>'Multimedia TEST'!F57</f>
        <v>18.666666666666668</v>
      </c>
      <c r="J30" s="170">
        <f t="shared" si="2"/>
        <v>1</v>
      </c>
      <c r="K30" s="140">
        <f t="shared" si="3"/>
        <v>64.08333333333334</v>
      </c>
      <c r="L30" s="177">
        <f t="shared" si="4"/>
        <v>64.08333333333334</v>
      </c>
      <c r="M30" s="168">
        <f t="shared" si="5"/>
        <v>27</v>
      </c>
      <c r="N30" s="191"/>
      <c r="O30" s="28"/>
      <c r="P30" s="133"/>
      <c r="Q30" s="49"/>
      <c r="R30" s="43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</row>
    <row r="31" spans="1:47" s="138" customFormat="1" ht="12.75" customHeight="1">
      <c r="A31" s="3"/>
      <c r="B31" s="4" t="s">
        <v>117</v>
      </c>
      <c r="C31" s="159" t="s">
        <v>229</v>
      </c>
      <c r="D31" s="5" t="s">
        <v>92</v>
      </c>
      <c r="E31" s="179">
        <f>'Written TEST'!BA7</f>
        <v>23</v>
      </c>
      <c r="F31" s="171">
        <f t="shared" si="0"/>
        <v>30</v>
      </c>
      <c r="G31" s="180">
        <f>'Fieldtrip TEST'!AO7</f>
        <v>25.5</v>
      </c>
      <c r="H31" s="172">
        <f t="shared" si="1"/>
        <v>35</v>
      </c>
      <c r="I31" s="181">
        <f>'Multimedia TEST'!F7</f>
        <v>15.333333333333334</v>
      </c>
      <c r="J31" s="170">
        <f t="shared" si="2"/>
        <v>26</v>
      </c>
      <c r="K31" s="140">
        <f t="shared" si="3"/>
        <v>63.833333333333336</v>
      </c>
      <c r="L31" s="177">
        <f t="shared" si="4"/>
        <v>63.833333333333336</v>
      </c>
      <c r="M31" s="168">
        <f t="shared" si="5"/>
        <v>28</v>
      </c>
      <c r="N31" s="191"/>
      <c r="O31" s="28"/>
      <c r="P31" s="133"/>
      <c r="Q31" s="49"/>
      <c r="R31" s="43"/>
      <c r="S31" s="9"/>
      <c r="T31" s="9"/>
      <c r="U31" s="9"/>
      <c r="V31" s="9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</row>
    <row r="32" spans="1:47" s="138" customFormat="1" ht="12.75" customHeight="1">
      <c r="A32" s="3"/>
      <c r="B32" s="4" t="s">
        <v>121</v>
      </c>
      <c r="C32" s="159" t="s">
        <v>247</v>
      </c>
      <c r="D32" s="5" t="s">
        <v>31</v>
      </c>
      <c r="E32" s="179">
        <f>'Written TEST'!BA31</f>
        <v>22.5</v>
      </c>
      <c r="F32" s="171">
        <f t="shared" si="0"/>
        <v>36</v>
      </c>
      <c r="G32" s="180">
        <f>'Fieldtrip TEST'!AO31</f>
        <v>26.666666666666664</v>
      </c>
      <c r="H32" s="172">
        <f t="shared" si="1"/>
        <v>16</v>
      </c>
      <c r="I32" s="181">
        <f>'Multimedia TEST'!F31</f>
        <v>14.666666666666666</v>
      </c>
      <c r="J32" s="170">
        <f t="shared" si="2"/>
        <v>38</v>
      </c>
      <c r="K32" s="140">
        <f t="shared" si="3"/>
        <v>63.83333333333333</v>
      </c>
      <c r="L32" s="177">
        <f t="shared" si="4"/>
        <v>63.83333333333333</v>
      </c>
      <c r="M32" s="168">
        <f t="shared" si="5"/>
        <v>29</v>
      </c>
      <c r="N32" s="191"/>
      <c r="O32" s="28"/>
      <c r="P32" s="133"/>
      <c r="Q32" s="49"/>
      <c r="R32" s="43"/>
      <c r="S32" s="9"/>
      <c r="T32" s="9"/>
      <c r="U32" s="9"/>
      <c r="V32" s="9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</row>
    <row r="33" spans="1:47" s="138" customFormat="1" ht="12.75" customHeight="1">
      <c r="A33" s="21"/>
      <c r="B33" s="22" t="s">
        <v>120</v>
      </c>
      <c r="C33" s="161" t="s">
        <v>10</v>
      </c>
      <c r="D33" s="27" t="s">
        <v>34</v>
      </c>
      <c r="E33" s="179">
        <f>'Written TEST'!BA26</f>
        <v>20.5</v>
      </c>
      <c r="F33" s="171">
        <f t="shared" si="0"/>
        <v>56</v>
      </c>
      <c r="G33" s="180">
        <f>'Fieldtrip TEST'!AO26</f>
        <v>26</v>
      </c>
      <c r="H33" s="172">
        <f t="shared" si="1"/>
        <v>25</v>
      </c>
      <c r="I33" s="181">
        <f>'Multimedia TEST'!F26</f>
        <v>16.666666666666668</v>
      </c>
      <c r="J33" s="170">
        <f t="shared" si="2"/>
        <v>12</v>
      </c>
      <c r="K33" s="140">
        <f t="shared" si="3"/>
        <v>63.16666666666667</v>
      </c>
      <c r="L33" s="177">
        <f t="shared" si="4"/>
        <v>63.16666666666667</v>
      </c>
      <c r="M33" s="168">
        <f t="shared" si="5"/>
        <v>30</v>
      </c>
      <c r="N33" s="191"/>
      <c r="O33" s="28"/>
      <c r="P33" s="133"/>
      <c r="Q33" s="49"/>
      <c r="R33" s="43"/>
      <c r="S33" s="9"/>
      <c r="T33" s="9"/>
      <c r="U33" s="9"/>
      <c r="V33" s="9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</row>
    <row r="34" spans="1:47" s="138" customFormat="1" ht="12.75" customHeight="1">
      <c r="A34" s="3"/>
      <c r="B34" s="4" t="s">
        <v>51</v>
      </c>
      <c r="C34" s="159" t="s">
        <v>17</v>
      </c>
      <c r="D34" s="5" t="s">
        <v>173</v>
      </c>
      <c r="E34" s="179">
        <f>'Written TEST'!BA21</f>
        <v>25</v>
      </c>
      <c r="F34" s="171">
        <f t="shared" si="0"/>
        <v>17</v>
      </c>
      <c r="G34" s="180">
        <f>'Fieldtrip TEST'!AO21</f>
        <v>24.333333333333336</v>
      </c>
      <c r="H34" s="172">
        <f t="shared" si="1"/>
        <v>43</v>
      </c>
      <c r="I34" s="181">
        <f>'Multimedia TEST'!F21</f>
        <v>13.333333333333332</v>
      </c>
      <c r="J34" s="170">
        <f t="shared" si="2"/>
        <v>48</v>
      </c>
      <c r="K34" s="140">
        <f t="shared" si="3"/>
        <v>62.66666666666667</v>
      </c>
      <c r="L34" s="177">
        <f t="shared" si="4"/>
        <v>62.66666666666667</v>
      </c>
      <c r="M34" s="168">
        <f t="shared" si="5"/>
        <v>31</v>
      </c>
      <c r="N34" s="191"/>
      <c r="O34" s="28"/>
      <c r="P34" s="133"/>
      <c r="Q34" s="49"/>
      <c r="R34" s="43"/>
      <c r="S34" s="9"/>
      <c r="T34" s="9"/>
      <c r="U34" s="9"/>
      <c r="V34" s="9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</row>
    <row r="35" spans="1:47" s="138" customFormat="1" ht="12.75" customHeight="1">
      <c r="A35" s="21"/>
      <c r="B35" s="22" t="s">
        <v>52</v>
      </c>
      <c r="C35" s="309" t="s">
        <v>13</v>
      </c>
      <c r="D35" s="27" t="s">
        <v>177</v>
      </c>
      <c r="E35" s="179">
        <f>'Written TEST'!BA17</f>
        <v>24.75</v>
      </c>
      <c r="F35" s="171">
        <f t="shared" si="0"/>
        <v>21</v>
      </c>
      <c r="G35" s="180">
        <f>'Fieldtrip TEST'!AO17</f>
        <v>21.833333333333336</v>
      </c>
      <c r="H35" s="172">
        <f t="shared" si="1"/>
        <v>73</v>
      </c>
      <c r="I35" s="181">
        <f>'Multimedia TEST'!F17</f>
        <v>16</v>
      </c>
      <c r="J35" s="170">
        <f t="shared" si="2"/>
        <v>20</v>
      </c>
      <c r="K35" s="140">
        <f t="shared" si="3"/>
        <v>62.583333333333336</v>
      </c>
      <c r="L35" s="177">
        <f t="shared" si="4"/>
        <v>62.583333333333336</v>
      </c>
      <c r="M35" s="168">
        <f t="shared" si="5"/>
        <v>32</v>
      </c>
      <c r="N35" s="191"/>
      <c r="O35" s="28"/>
      <c r="P35" s="133"/>
      <c r="Q35" s="49"/>
      <c r="R35" s="43"/>
      <c r="S35" s="9"/>
      <c r="T35" s="9"/>
      <c r="U35" s="9"/>
      <c r="V35" s="9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</row>
    <row r="36" spans="1:47" s="138" customFormat="1" ht="12.75" customHeight="1">
      <c r="A36" s="21"/>
      <c r="B36" s="22" t="s">
        <v>127</v>
      </c>
      <c r="C36" s="161" t="s">
        <v>111</v>
      </c>
      <c r="D36" s="27" t="s">
        <v>20</v>
      </c>
      <c r="E36" s="179">
        <f>'Written TEST'!BA65</f>
        <v>18.75</v>
      </c>
      <c r="F36" s="171">
        <f aca="true" t="shared" si="6" ref="F36:F67">RANK(E36,$E$4:$E$99,0)</f>
        <v>71</v>
      </c>
      <c r="G36" s="180">
        <f>'Fieldtrip TEST'!AO65</f>
        <v>26.666666666666664</v>
      </c>
      <c r="H36" s="172">
        <f aca="true" t="shared" si="7" ref="H36:H67">RANK(G36,$G$4:$G$99,0)</f>
        <v>16</v>
      </c>
      <c r="I36" s="181">
        <f>'Multimedia TEST'!F65</f>
        <v>16.666666666666668</v>
      </c>
      <c r="J36" s="170">
        <f aca="true" t="shared" si="8" ref="J36:J67">RANK(I36,$I$4:$I$99,0)</f>
        <v>12</v>
      </c>
      <c r="K36" s="140">
        <f aca="true" t="shared" si="9" ref="K36:K67">(E36+G36+I36)</f>
        <v>62.08333333333333</v>
      </c>
      <c r="L36" s="177">
        <f aca="true" t="shared" si="10" ref="L36:L67">E36+G36+I36</f>
        <v>62.08333333333333</v>
      </c>
      <c r="M36" s="168">
        <f aca="true" t="shared" si="11" ref="M36:M67">RANK(L36,$L$4:$L$99,0)</f>
        <v>33</v>
      </c>
      <c r="N36" s="191"/>
      <c r="O36" s="28"/>
      <c r="P36" s="133"/>
      <c r="Q36" s="49"/>
      <c r="R36" s="43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</row>
    <row r="37" spans="1:47" ht="12.75" customHeight="1">
      <c r="A37" s="3"/>
      <c r="B37" s="4" t="s">
        <v>117</v>
      </c>
      <c r="C37" s="159" t="s">
        <v>228</v>
      </c>
      <c r="D37" s="5" t="s">
        <v>91</v>
      </c>
      <c r="E37" s="179">
        <f>'Written TEST'!BA6</f>
        <v>20.5</v>
      </c>
      <c r="F37" s="171">
        <f t="shared" si="6"/>
        <v>56</v>
      </c>
      <c r="G37" s="180">
        <f>'Fieldtrip TEST'!AO6</f>
        <v>28.166666666666668</v>
      </c>
      <c r="H37" s="172">
        <f t="shared" si="7"/>
        <v>6</v>
      </c>
      <c r="I37" s="181">
        <f>'Multimedia TEST'!F6</f>
        <v>13.333333333333332</v>
      </c>
      <c r="J37" s="170">
        <f t="shared" si="8"/>
        <v>48</v>
      </c>
      <c r="K37" s="140">
        <f t="shared" si="9"/>
        <v>62</v>
      </c>
      <c r="L37" s="177">
        <f t="shared" si="10"/>
        <v>62</v>
      </c>
      <c r="M37" s="168">
        <f t="shared" si="11"/>
        <v>34</v>
      </c>
      <c r="N37" s="191"/>
      <c r="O37" s="28"/>
      <c r="Q37" s="49"/>
      <c r="R37" s="43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s="138" customFormat="1" ht="12.75" customHeight="1">
      <c r="A38" s="21"/>
      <c r="B38" s="22" t="s">
        <v>127</v>
      </c>
      <c r="C38" s="161" t="s">
        <v>112</v>
      </c>
      <c r="D38" s="27" t="s">
        <v>21</v>
      </c>
      <c r="E38" s="179">
        <f>'Written TEST'!BA66</f>
        <v>23</v>
      </c>
      <c r="F38" s="171">
        <f t="shared" si="6"/>
        <v>30</v>
      </c>
      <c r="G38" s="180">
        <f>'Fieldtrip TEST'!AO66</f>
        <v>27</v>
      </c>
      <c r="H38" s="172">
        <f t="shared" si="7"/>
        <v>11</v>
      </c>
      <c r="I38" s="181">
        <f>'Multimedia TEST'!F66</f>
        <v>12</v>
      </c>
      <c r="J38" s="170">
        <f t="shared" si="8"/>
        <v>63</v>
      </c>
      <c r="K38" s="140">
        <f t="shared" si="9"/>
        <v>62</v>
      </c>
      <c r="L38" s="177">
        <f t="shared" si="10"/>
        <v>62</v>
      </c>
      <c r="M38" s="168">
        <f t="shared" si="11"/>
        <v>34</v>
      </c>
      <c r="N38" s="191"/>
      <c r="O38" s="28"/>
      <c r="P38" s="133"/>
      <c r="Q38" s="49"/>
      <c r="R38" s="43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</row>
    <row r="39" spans="1:47" ht="12.75" customHeight="1">
      <c r="A39" s="21"/>
      <c r="B39" s="22" t="s">
        <v>122</v>
      </c>
      <c r="C39" s="161" t="s">
        <v>251</v>
      </c>
      <c r="D39" s="27" t="s">
        <v>202</v>
      </c>
      <c r="E39" s="179">
        <f>'Written TEST'!BA35</f>
        <v>22.25</v>
      </c>
      <c r="F39" s="171">
        <f t="shared" si="6"/>
        <v>39</v>
      </c>
      <c r="G39" s="180">
        <f>'Fieldtrip TEST'!AO35</f>
        <v>24.333333333333336</v>
      </c>
      <c r="H39" s="172">
        <f t="shared" si="7"/>
        <v>43</v>
      </c>
      <c r="I39" s="181">
        <f>'Multimedia TEST'!F35</f>
        <v>15.333333333333334</v>
      </c>
      <c r="J39" s="170">
        <f t="shared" si="8"/>
        <v>26</v>
      </c>
      <c r="K39" s="140">
        <f t="shared" si="9"/>
        <v>61.91666666666667</v>
      </c>
      <c r="L39" s="177">
        <f t="shared" si="10"/>
        <v>61.91666666666667</v>
      </c>
      <c r="M39" s="168">
        <f t="shared" si="11"/>
        <v>36</v>
      </c>
      <c r="N39" s="191"/>
      <c r="O39" s="28"/>
      <c r="Q39" s="49"/>
      <c r="R39" s="43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 s="138" customFormat="1" ht="12.75" customHeight="1">
      <c r="A40" s="21">
        <v>20</v>
      </c>
      <c r="B40" s="22" t="s">
        <v>131</v>
      </c>
      <c r="C40" s="161" t="s">
        <v>192</v>
      </c>
      <c r="D40" s="27" t="s">
        <v>275</v>
      </c>
      <c r="E40" s="179">
        <f>'Written TEST'!BA80</f>
        <v>22</v>
      </c>
      <c r="F40" s="171">
        <f t="shared" si="6"/>
        <v>40</v>
      </c>
      <c r="G40" s="180">
        <f>'Fieldtrip TEST'!AO80</f>
        <v>24.333333333333336</v>
      </c>
      <c r="H40" s="172">
        <f t="shared" si="7"/>
        <v>43</v>
      </c>
      <c r="I40" s="181">
        <f>'Multimedia TEST'!F80</f>
        <v>15.333333333333334</v>
      </c>
      <c r="J40" s="170">
        <f t="shared" si="8"/>
        <v>26</v>
      </c>
      <c r="K40" s="140">
        <f t="shared" si="9"/>
        <v>61.66666666666667</v>
      </c>
      <c r="L40" s="177">
        <f t="shared" si="10"/>
        <v>61.66666666666667</v>
      </c>
      <c r="M40" s="168">
        <f t="shared" si="11"/>
        <v>37</v>
      </c>
      <c r="N40" s="191"/>
      <c r="O40" s="28"/>
      <c r="P40" s="133"/>
      <c r="Q40" s="49"/>
      <c r="R40" s="43"/>
      <c r="S40" s="9"/>
      <c r="T40" s="9"/>
      <c r="U40" s="9"/>
      <c r="V40" s="9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s="138" customFormat="1" ht="12.75" customHeight="1">
      <c r="A41" s="21">
        <v>22</v>
      </c>
      <c r="B41" s="22" t="s">
        <v>50</v>
      </c>
      <c r="C41" s="161" t="s">
        <v>200</v>
      </c>
      <c r="D41" s="27" t="s">
        <v>46</v>
      </c>
      <c r="E41" s="179">
        <f>'Written TEST'!BA88</f>
        <v>25</v>
      </c>
      <c r="F41" s="171">
        <f t="shared" si="6"/>
        <v>17</v>
      </c>
      <c r="G41" s="180">
        <f>'Fieldtrip TEST'!AO88</f>
        <v>23.666666666666664</v>
      </c>
      <c r="H41" s="172">
        <f t="shared" si="7"/>
        <v>51</v>
      </c>
      <c r="I41" s="181">
        <f>'Multimedia TEST'!F88</f>
        <v>12.666666666666666</v>
      </c>
      <c r="J41" s="170">
        <f t="shared" si="8"/>
        <v>54</v>
      </c>
      <c r="K41" s="140">
        <f t="shared" si="9"/>
        <v>61.33333333333333</v>
      </c>
      <c r="L41" s="177">
        <f t="shared" si="10"/>
        <v>61.33333333333333</v>
      </c>
      <c r="M41" s="168">
        <f t="shared" si="11"/>
        <v>38</v>
      </c>
      <c r="N41" s="191"/>
      <c r="O41" s="28"/>
      <c r="P41" s="133"/>
      <c r="Q41" s="49"/>
      <c r="R41" s="43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</row>
    <row r="42" spans="1:47" ht="12.75" customHeight="1">
      <c r="A42" s="21"/>
      <c r="B42" s="22" t="s">
        <v>52</v>
      </c>
      <c r="C42" s="309" t="s">
        <v>15</v>
      </c>
      <c r="D42" s="27" t="s">
        <v>179</v>
      </c>
      <c r="E42" s="179">
        <f>'Written TEST'!BA19</f>
        <v>22.75</v>
      </c>
      <c r="F42" s="171">
        <f t="shared" si="6"/>
        <v>32</v>
      </c>
      <c r="G42" s="180">
        <f>'Fieldtrip TEST'!AO19</f>
        <v>24.5</v>
      </c>
      <c r="H42" s="172">
        <f t="shared" si="7"/>
        <v>41</v>
      </c>
      <c r="I42" s="181">
        <f>'Multimedia TEST'!F19</f>
        <v>14</v>
      </c>
      <c r="J42" s="170">
        <f t="shared" si="8"/>
        <v>43</v>
      </c>
      <c r="K42" s="140">
        <f t="shared" si="9"/>
        <v>61.25</v>
      </c>
      <c r="L42" s="177">
        <f t="shared" si="10"/>
        <v>61.25</v>
      </c>
      <c r="M42" s="168">
        <f t="shared" si="11"/>
        <v>39</v>
      </c>
      <c r="N42" s="191"/>
      <c r="O42" s="28"/>
      <c r="Q42" s="49"/>
      <c r="R42" s="43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 s="27" customFormat="1" ht="12.75" customHeight="1">
      <c r="A43" s="32"/>
      <c r="B43" s="33" t="s">
        <v>118</v>
      </c>
      <c r="C43" s="160" t="s">
        <v>233</v>
      </c>
      <c r="D43" s="28" t="s">
        <v>95</v>
      </c>
      <c r="E43" s="179">
        <f>'Written TEST'!BA10</f>
        <v>26</v>
      </c>
      <c r="F43" s="171">
        <f t="shared" si="6"/>
        <v>13</v>
      </c>
      <c r="G43" s="180">
        <f>'Fieldtrip TEST'!AO10</f>
        <v>22.666666666666664</v>
      </c>
      <c r="H43" s="172">
        <f t="shared" si="7"/>
        <v>59</v>
      </c>
      <c r="I43" s="181">
        <f>'Multimedia TEST'!F10</f>
        <v>12</v>
      </c>
      <c r="J43" s="170">
        <f t="shared" si="8"/>
        <v>63</v>
      </c>
      <c r="K43" s="140">
        <f t="shared" si="9"/>
        <v>60.666666666666664</v>
      </c>
      <c r="L43" s="177">
        <f t="shared" si="10"/>
        <v>60.666666666666664</v>
      </c>
      <c r="M43" s="168">
        <f t="shared" si="11"/>
        <v>40</v>
      </c>
      <c r="N43" s="191"/>
      <c r="O43" s="28"/>
      <c r="P43" s="133"/>
      <c r="Q43" s="49"/>
      <c r="R43" s="43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</row>
    <row r="44" spans="1:47" s="27" customFormat="1" ht="12.75" customHeight="1">
      <c r="A44" s="21">
        <v>14</v>
      </c>
      <c r="B44" s="22" t="s">
        <v>125</v>
      </c>
      <c r="C44" s="161" t="s">
        <v>102</v>
      </c>
      <c r="D44" s="27" t="s">
        <v>161</v>
      </c>
      <c r="E44" s="179">
        <f>'Written TEST'!BA56</f>
        <v>19.25</v>
      </c>
      <c r="F44" s="171">
        <f t="shared" si="6"/>
        <v>66</v>
      </c>
      <c r="G44" s="180">
        <f>'Fieldtrip TEST'!AO56</f>
        <v>27.166666666666668</v>
      </c>
      <c r="H44" s="172">
        <f t="shared" si="7"/>
        <v>10</v>
      </c>
      <c r="I44" s="181">
        <f>'Multimedia TEST'!F56</f>
        <v>14</v>
      </c>
      <c r="J44" s="170">
        <f t="shared" si="8"/>
        <v>43</v>
      </c>
      <c r="K44" s="140">
        <f t="shared" si="9"/>
        <v>60.41666666666667</v>
      </c>
      <c r="L44" s="177">
        <f t="shared" si="10"/>
        <v>60.41666666666667</v>
      </c>
      <c r="M44" s="168">
        <f t="shared" si="11"/>
        <v>41</v>
      </c>
      <c r="N44" s="191"/>
      <c r="O44" s="28"/>
      <c r="P44" s="133"/>
      <c r="Q44" s="49"/>
      <c r="R44" s="43"/>
      <c r="S44" s="9"/>
      <c r="T44" s="9"/>
      <c r="U44" s="9"/>
      <c r="V44" s="9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</row>
    <row r="45" spans="1:47" s="27" customFormat="1" ht="12.75" customHeight="1">
      <c r="A45" s="3"/>
      <c r="B45" s="4" t="s">
        <v>124</v>
      </c>
      <c r="C45" s="159" t="s">
        <v>100</v>
      </c>
      <c r="D45" s="5" t="s">
        <v>159</v>
      </c>
      <c r="E45" s="179">
        <f>'Written TEST'!BA54</f>
        <v>21</v>
      </c>
      <c r="F45" s="171">
        <f t="shared" si="6"/>
        <v>49</v>
      </c>
      <c r="G45" s="180">
        <f>'Fieldtrip TEST'!AO54</f>
        <v>22.833333333333336</v>
      </c>
      <c r="H45" s="172">
        <f t="shared" si="7"/>
        <v>58</v>
      </c>
      <c r="I45" s="181">
        <f>'Multimedia TEST'!F54</f>
        <v>16</v>
      </c>
      <c r="J45" s="170">
        <f t="shared" si="8"/>
        <v>20</v>
      </c>
      <c r="K45" s="140">
        <f t="shared" si="9"/>
        <v>59.833333333333336</v>
      </c>
      <c r="L45" s="177">
        <f t="shared" si="10"/>
        <v>59.833333333333336</v>
      </c>
      <c r="M45" s="168">
        <f t="shared" si="11"/>
        <v>42</v>
      </c>
      <c r="N45" s="191"/>
      <c r="O45" s="28"/>
      <c r="P45" s="133"/>
      <c r="Q45" s="49"/>
      <c r="R45" s="43"/>
      <c r="S45" s="9"/>
      <c r="T45" s="9"/>
      <c r="U45" s="9"/>
      <c r="V45" s="9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</row>
    <row r="46" spans="1:47" s="27" customFormat="1" ht="12.75" customHeight="1">
      <c r="A46" s="21"/>
      <c r="B46" s="22" t="s">
        <v>125</v>
      </c>
      <c r="C46" s="161" t="s">
        <v>105</v>
      </c>
      <c r="D46" s="27" t="s">
        <v>164</v>
      </c>
      <c r="E46" s="179">
        <f>'Written TEST'!BA59</f>
        <v>20.5</v>
      </c>
      <c r="F46" s="171">
        <f t="shared" si="6"/>
        <v>56</v>
      </c>
      <c r="G46" s="180">
        <f>'Fieldtrip TEST'!AO59</f>
        <v>24.5</v>
      </c>
      <c r="H46" s="172">
        <f t="shared" si="7"/>
        <v>41</v>
      </c>
      <c r="I46" s="181">
        <f>'Multimedia TEST'!F59</f>
        <v>14.666666666666666</v>
      </c>
      <c r="J46" s="170">
        <f t="shared" si="8"/>
        <v>38</v>
      </c>
      <c r="K46" s="140">
        <f t="shared" si="9"/>
        <v>59.666666666666664</v>
      </c>
      <c r="L46" s="177">
        <f t="shared" si="10"/>
        <v>59.666666666666664</v>
      </c>
      <c r="M46" s="168">
        <f t="shared" si="11"/>
        <v>43</v>
      </c>
      <c r="N46" s="191"/>
      <c r="O46" s="28"/>
      <c r="P46" s="133"/>
      <c r="Q46" s="49"/>
      <c r="R46" s="43"/>
      <c r="S46" s="9"/>
      <c r="T46" s="9"/>
      <c r="U46" s="9"/>
      <c r="V46" s="9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</row>
    <row r="47" spans="1:47" s="27" customFormat="1" ht="12.75" customHeight="1">
      <c r="A47" s="3">
        <v>13</v>
      </c>
      <c r="B47" s="4" t="s">
        <v>124</v>
      </c>
      <c r="C47" s="159" t="s">
        <v>269</v>
      </c>
      <c r="D47" s="5" t="s">
        <v>155</v>
      </c>
      <c r="E47" s="179">
        <f>'Written TEST'!BA52</f>
        <v>21</v>
      </c>
      <c r="F47" s="171">
        <f t="shared" si="6"/>
        <v>49</v>
      </c>
      <c r="G47" s="180">
        <f>'Fieldtrip TEST'!AO52</f>
        <v>25.833333333333336</v>
      </c>
      <c r="H47" s="172">
        <f t="shared" si="7"/>
        <v>31</v>
      </c>
      <c r="I47" s="181">
        <f>'Multimedia TEST'!F52</f>
        <v>12.666666666666666</v>
      </c>
      <c r="J47" s="170">
        <f t="shared" si="8"/>
        <v>54</v>
      </c>
      <c r="K47" s="140">
        <f t="shared" si="9"/>
        <v>59.5</v>
      </c>
      <c r="L47" s="177">
        <f t="shared" si="10"/>
        <v>59.5</v>
      </c>
      <c r="M47" s="168">
        <f t="shared" si="11"/>
        <v>44</v>
      </c>
      <c r="N47" s="191"/>
      <c r="O47" s="28"/>
      <c r="P47" s="133"/>
      <c r="Q47" s="49"/>
      <c r="R47" s="43"/>
      <c r="S47" s="9"/>
      <c r="T47" s="9"/>
      <c r="U47" s="9"/>
      <c r="V47" s="9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 s="28" customFormat="1" ht="12.75" customHeight="1">
      <c r="A48" s="3">
        <v>17</v>
      </c>
      <c r="B48" s="4" t="s">
        <v>128</v>
      </c>
      <c r="C48" s="159" t="s">
        <v>114</v>
      </c>
      <c r="D48" s="5" t="s">
        <v>23</v>
      </c>
      <c r="E48" s="179">
        <f>'Written TEST'!BA68</f>
        <v>19</v>
      </c>
      <c r="F48" s="171">
        <f t="shared" si="6"/>
        <v>67</v>
      </c>
      <c r="G48" s="180">
        <f>'Fieldtrip TEST'!AO68</f>
        <v>22.333333333333336</v>
      </c>
      <c r="H48" s="172">
        <f t="shared" si="7"/>
        <v>65</v>
      </c>
      <c r="I48" s="181">
        <f>'Multimedia TEST'!F68</f>
        <v>18</v>
      </c>
      <c r="J48" s="170">
        <f t="shared" si="8"/>
        <v>3</v>
      </c>
      <c r="K48" s="140">
        <f t="shared" si="9"/>
        <v>59.333333333333336</v>
      </c>
      <c r="L48" s="177">
        <f t="shared" si="10"/>
        <v>59.333333333333336</v>
      </c>
      <c r="M48" s="168">
        <f t="shared" si="11"/>
        <v>45</v>
      </c>
      <c r="N48" s="191"/>
      <c r="P48" s="133"/>
      <c r="Q48" s="49"/>
      <c r="R48" s="43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 s="27" customFormat="1" ht="12.75" customHeight="1">
      <c r="A49" s="3">
        <v>21</v>
      </c>
      <c r="B49" s="4" t="s">
        <v>53</v>
      </c>
      <c r="C49" s="159" t="s">
        <v>196</v>
      </c>
      <c r="D49" s="5" t="s">
        <v>42</v>
      </c>
      <c r="E49" s="179">
        <f>'Written TEST'!BA84</f>
        <v>24</v>
      </c>
      <c r="F49" s="171">
        <f t="shared" si="6"/>
        <v>26</v>
      </c>
      <c r="G49" s="180">
        <f>'Fieldtrip TEST'!AO84</f>
        <v>24</v>
      </c>
      <c r="H49" s="172">
        <f t="shared" si="7"/>
        <v>49</v>
      </c>
      <c r="I49" s="181">
        <f>'Multimedia TEST'!F84</f>
        <v>11.333333333333332</v>
      </c>
      <c r="J49" s="170">
        <f t="shared" si="8"/>
        <v>75</v>
      </c>
      <c r="K49" s="140">
        <f t="shared" si="9"/>
        <v>59.33333333333333</v>
      </c>
      <c r="L49" s="177">
        <f t="shared" si="10"/>
        <v>59.33333333333333</v>
      </c>
      <c r="M49" s="168">
        <f t="shared" si="11"/>
        <v>46</v>
      </c>
      <c r="N49" s="191"/>
      <c r="O49" s="28"/>
      <c r="P49" s="133"/>
      <c r="Q49" s="49"/>
      <c r="R49" s="43"/>
      <c r="S49" s="9"/>
      <c r="T49" s="9"/>
      <c r="U49" s="9"/>
      <c r="V49" s="9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1:47" s="28" customFormat="1" ht="12.75" customHeight="1">
      <c r="A50" s="21"/>
      <c r="B50" s="22" t="s">
        <v>120</v>
      </c>
      <c r="C50" s="161" t="s">
        <v>11</v>
      </c>
      <c r="D50" s="27" t="s">
        <v>35</v>
      </c>
      <c r="E50" s="179">
        <f>'Written TEST'!BA27</f>
        <v>23.25</v>
      </c>
      <c r="F50" s="171">
        <f t="shared" si="6"/>
        <v>28</v>
      </c>
      <c r="G50" s="180">
        <f>'Fieldtrip TEST'!AO27</f>
        <v>26</v>
      </c>
      <c r="H50" s="172">
        <f t="shared" si="7"/>
        <v>25</v>
      </c>
      <c r="I50" s="181">
        <f>'Multimedia TEST'!F27</f>
        <v>10</v>
      </c>
      <c r="J50" s="170">
        <f t="shared" si="8"/>
        <v>83</v>
      </c>
      <c r="K50" s="140">
        <f t="shared" si="9"/>
        <v>59.25</v>
      </c>
      <c r="L50" s="177">
        <f t="shared" si="10"/>
        <v>59.25</v>
      </c>
      <c r="M50" s="168">
        <f t="shared" si="11"/>
        <v>47</v>
      </c>
      <c r="N50" s="191"/>
      <c r="P50" s="133"/>
      <c r="Q50" s="49"/>
      <c r="R50" s="43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 s="27" customFormat="1" ht="12.75" customHeight="1">
      <c r="A51" s="3"/>
      <c r="B51" s="4" t="s">
        <v>130</v>
      </c>
      <c r="C51" s="159" t="s">
        <v>191</v>
      </c>
      <c r="D51" s="5" t="s">
        <v>274</v>
      </c>
      <c r="E51" s="179">
        <f>'Written TEST'!BA79</f>
        <v>22.75</v>
      </c>
      <c r="F51" s="171">
        <f t="shared" si="6"/>
        <v>32</v>
      </c>
      <c r="G51" s="180">
        <f>'Fieldtrip TEST'!AO79</f>
        <v>20.5</v>
      </c>
      <c r="H51" s="172">
        <f t="shared" si="7"/>
        <v>83</v>
      </c>
      <c r="I51" s="181">
        <f>'Multimedia TEST'!F79</f>
        <v>16</v>
      </c>
      <c r="J51" s="170">
        <f t="shared" si="8"/>
        <v>20</v>
      </c>
      <c r="K51" s="140">
        <f t="shared" si="9"/>
        <v>59.25</v>
      </c>
      <c r="L51" s="177">
        <f t="shared" si="10"/>
        <v>59.25</v>
      </c>
      <c r="M51" s="168">
        <f t="shared" si="11"/>
        <v>47</v>
      </c>
      <c r="N51" s="191"/>
      <c r="O51" s="28"/>
      <c r="P51" s="133"/>
      <c r="Q51" s="49"/>
      <c r="R51" s="43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 s="27" customFormat="1" ht="12.75" customHeight="1">
      <c r="A52" s="3"/>
      <c r="B52" s="4" t="s">
        <v>119</v>
      </c>
      <c r="C52" s="159" t="s">
        <v>7</v>
      </c>
      <c r="D52" s="5" t="s">
        <v>171</v>
      </c>
      <c r="E52" s="179">
        <f>'Written TEST'!BA15</f>
        <v>19.5</v>
      </c>
      <c r="F52" s="171">
        <f t="shared" si="6"/>
        <v>62</v>
      </c>
      <c r="G52" s="180">
        <f>'Fieldtrip TEST'!AO15</f>
        <v>22.333333333333336</v>
      </c>
      <c r="H52" s="172">
        <f t="shared" si="7"/>
        <v>65</v>
      </c>
      <c r="I52" s="181">
        <f>'Multimedia TEST'!F15</f>
        <v>17.333333333333336</v>
      </c>
      <c r="J52" s="170">
        <f t="shared" si="8"/>
        <v>7</v>
      </c>
      <c r="K52" s="140">
        <f t="shared" si="9"/>
        <v>59.16666666666667</v>
      </c>
      <c r="L52" s="177">
        <f t="shared" si="10"/>
        <v>59.16666666666667</v>
      </c>
      <c r="M52" s="168">
        <f t="shared" si="11"/>
        <v>49</v>
      </c>
      <c r="N52" s="191"/>
      <c r="O52" s="28"/>
      <c r="P52" s="133"/>
      <c r="Q52" s="49"/>
      <c r="R52" s="43"/>
      <c r="S52" s="9"/>
      <c r="T52" s="9"/>
      <c r="U52" s="9"/>
      <c r="V52" s="9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1:47" s="28" customFormat="1" ht="12.75" customHeight="1">
      <c r="A53" s="3"/>
      <c r="B53" s="4" t="s">
        <v>51</v>
      </c>
      <c r="C53" s="159" t="s">
        <v>19</v>
      </c>
      <c r="D53" s="5" t="s">
        <v>175</v>
      </c>
      <c r="E53" s="179">
        <f>'Written TEST'!BA23</f>
        <v>21</v>
      </c>
      <c r="F53" s="171">
        <f t="shared" si="6"/>
        <v>49</v>
      </c>
      <c r="G53" s="180">
        <f>'Fieldtrip TEST'!AO23</f>
        <v>24.666666666666664</v>
      </c>
      <c r="H53" s="172">
        <f t="shared" si="7"/>
        <v>39</v>
      </c>
      <c r="I53" s="181">
        <f>'Multimedia TEST'!F23</f>
        <v>13.333333333333332</v>
      </c>
      <c r="J53" s="170">
        <f t="shared" si="8"/>
        <v>48</v>
      </c>
      <c r="K53" s="140">
        <f t="shared" si="9"/>
        <v>59</v>
      </c>
      <c r="L53" s="177">
        <f t="shared" si="10"/>
        <v>59</v>
      </c>
      <c r="M53" s="168">
        <f t="shared" si="11"/>
        <v>50</v>
      </c>
      <c r="N53" s="191"/>
      <c r="P53" s="133"/>
      <c r="Q53" s="49"/>
      <c r="R53" s="43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 s="27" customFormat="1" ht="12.75" customHeight="1">
      <c r="A54" s="21"/>
      <c r="B54" s="22" t="s">
        <v>120</v>
      </c>
      <c r="C54" s="161" t="s">
        <v>9</v>
      </c>
      <c r="D54" s="27" t="s">
        <v>33</v>
      </c>
      <c r="E54" s="179">
        <f>'Written TEST'!BA25</f>
        <v>19.5</v>
      </c>
      <c r="F54" s="171">
        <f t="shared" si="6"/>
        <v>62</v>
      </c>
      <c r="G54" s="180">
        <f>'Fieldtrip TEST'!AO25</f>
        <v>22.666666666666664</v>
      </c>
      <c r="H54" s="172">
        <f t="shared" si="7"/>
        <v>59</v>
      </c>
      <c r="I54" s="181">
        <f>'Multimedia TEST'!F25</f>
        <v>16.666666666666668</v>
      </c>
      <c r="J54" s="170">
        <f t="shared" si="8"/>
        <v>12</v>
      </c>
      <c r="K54" s="140">
        <f t="shared" si="9"/>
        <v>58.83333333333333</v>
      </c>
      <c r="L54" s="177">
        <f t="shared" si="10"/>
        <v>58.83333333333333</v>
      </c>
      <c r="M54" s="168">
        <f t="shared" si="11"/>
        <v>51</v>
      </c>
      <c r="N54" s="191"/>
      <c r="O54" s="28"/>
      <c r="P54" s="133"/>
      <c r="Q54" s="49"/>
      <c r="R54" s="43"/>
      <c r="S54" s="9"/>
      <c r="T54" s="9"/>
      <c r="U54" s="9"/>
      <c r="V54" s="9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 s="27" customFormat="1" ht="12.75" customHeight="1">
      <c r="A55" s="3"/>
      <c r="B55" s="4" t="s">
        <v>128</v>
      </c>
      <c r="C55" s="159" t="s">
        <v>115</v>
      </c>
      <c r="D55" s="5" t="s">
        <v>24</v>
      </c>
      <c r="E55" s="179">
        <f>'Written TEST'!BA69</f>
        <v>21</v>
      </c>
      <c r="F55" s="171">
        <f t="shared" si="6"/>
        <v>49</v>
      </c>
      <c r="G55" s="180">
        <f>'Fieldtrip TEST'!AO69</f>
        <v>22.333333333333336</v>
      </c>
      <c r="H55" s="172">
        <f t="shared" si="7"/>
        <v>65</v>
      </c>
      <c r="I55" s="181">
        <f>'Multimedia TEST'!F69</f>
        <v>15.333333333333334</v>
      </c>
      <c r="J55" s="170">
        <f t="shared" si="8"/>
        <v>26</v>
      </c>
      <c r="K55" s="140">
        <f t="shared" si="9"/>
        <v>58.66666666666667</v>
      </c>
      <c r="L55" s="177">
        <f t="shared" si="10"/>
        <v>58.66666666666667</v>
      </c>
      <c r="M55" s="168">
        <f t="shared" si="11"/>
        <v>52</v>
      </c>
      <c r="N55" s="191"/>
      <c r="O55" s="28"/>
      <c r="P55" s="133"/>
      <c r="Q55" s="49"/>
      <c r="R55" s="43"/>
      <c r="S55" s="9"/>
      <c r="T55" s="9"/>
      <c r="U55" s="9"/>
      <c r="V55" s="9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 s="27" customFormat="1" ht="12.75" customHeight="1">
      <c r="A56" s="3"/>
      <c r="B56" s="4" t="s">
        <v>126</v>
      </c>
      <c r="C56" s="159" t="s">
        <v>108</v>
      </c>
      <c r="D56" s="5" t="s">
        <v>167</v>
      </c>
      <c r="E56" s="179">
        <f>'Written TEST'!BA62</f>
        <v>22.5</v>
      </c>
      <c r="F56" s="171">
        <f t="shared" si="6"/>
        <v>36</v>
      </c>
      <c r="G56" s="180">
        <f>'Fieldtrip TEST'!AO62</f>
        <v>24</v>
      </c>
      <c r="H56" s="172">
        <f t="shared" si="7"/>
        <v>49</v>
      </c>
      <c r="I56" s="181">
        <f>'Multimedia TEST'!F62</f>
        <v>12</v>
      </c>
      <c r="J56" s="170">
        <f t="shared" si="8"/>
        <v>63</v>
      </c>
      <c r="K56" s="140">
        <f t="shared" si="9"/>
        <v>58.5</v>
      </c>
      <c r="L56" s="177">
        <f t="shared" si="10"/>
        <v>58.5</v>
      </c>
      <c r="M56" s="168">
        <f t="shared" si="11"/>
        <v>53</v>
      </c>
      <c r="N56" s="191"/>
      <c r="O56" s="28"/>
      <c r="P56" s="133"/>
      <c r="Q56" s="49"/>
      <c r="R56" s="43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s="28" customFormat="1" ht="12.75" customHeight="1">
      <c r="A57" s="3"/>
      <c r="B57" s="4" t="s">
        <v>128</v>
      </c>
      <c r="C57" s="159" t="s">
        <v>182</v>
      </c>
      <c r="D57" s="5" t="s">
        <v>25</v>
      </c>
      <c r="E57" s="179">
        <f>'Written TEST'!BA70</f>
        <v>20.75</v>
      </c>
      <c r="F57" s="171">
        <f t="shared" si="6"/>
        <v>55</v>
      </c>
      <c r="G57" s="180">
        <f>'Fieldtrip TEST'!AO70</f>
        <v>20.333333333333336</v>
      </c>
      <c r="H57" s="172">
        <f t="shared" si="7"/>
        <v>85</v>
      </c>
      <c r="I57" s="181">
        <f>'Multimedia TEST'!F70</f>
        <v>16.666666666666668</v>
      </c>
      <c r="J57" s="170">
        <f t="shared" si="8"/>
        <v>12</v>
      </c>
      <c r="K57" s="140">
        <f t="shared" si="9"/>
        <v>57.75</v>
      </c>
      <c r="L57" s="177">
        <f t="shared" si="10"/>
        <v>57.75</v>
      </c>
      <c r="M57" s="168">
        <f t="shared" si="11"/>
        <v>54</v>
      </c>
      <c r="N57" s="191"/>
      <c r="P57" s="133"/>
      <c r="Q57" s="49"/>
      <c r="R57" s="43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s="27" customFormat="1" ht="12.75" customHeight="1">
      <c r="A58" s="32">
        <v>2</v>
      </c>
      <c r="B58" s="33" t="s">
        <v>118</v>
      </c>
      <c r="C58" s="160" t="s">
        <v>231</v>
      </c>
      <c r="D58" s="28" t="s">
        <v>93</v>
      </c>
      <c r="E58" s="179">
        <f>'Written TEST'!BA8</f>
        <v>21.5</v>
      </c>
      <c r="F58" s="171">
        <f t="shared" si="6"/>
        <v>46</v>
      </c>
      <c r="G58" s="180">
        <f>'Fieldtrip TEST'!AO8</f>
        <v>22.666666666666664</v>
      </c>
      <c r="H58" s="172">
        <f t="shared" si="7"/>
        <v>59</v>
      </c>
      <c r="I58" s="181">
        <f>'Multimedia TEST'!F8</f>
        <v>13.333333333333332</v>
      </c>
      <c r="J58" s="170">
        <f t="shared" si="8"/>
        <v>48</v>
      </c>
      <c r="K58" s="140">
        <f t="shared" si="9"/>
        <v>57.5</v>
      </c>
      <c r="L58" s="177">
        <f t="shared" si="10"/>
        <v>57.5</v>
      </c>
      <c r="M58" s="168">
        <f t="shared" si="11"/>
        <v>55</v>
      </c>
      <c r="N58" s="191"/>
      <c r="O58" s="28"/>
      <c r="P58" s="133"/>
      <c r="Q58" s="49"/>
      <c r="R58" s="43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</row>
    <row r="59" spans="1:47" s="27" customFormat="1" ht="12.75" customHeight="1">
      <c r="A59" s="21"/>
      <c r="B59" s="22" t="s">
        <v>50</v>
      </c>
      <c r="C59" s="161" t="s">
        <v>132</v>
      </c>
      <c r="D59" s="27" t="s">
        <v>48</v>
      </c>
      <c r="E59" s="179">
        <f>'Written TEST'!BA90</f>
        <v>24.5</v>
      </c>
      <c r="F59" s="171">
        <f t="shared" si="6"/>
        <v>22</v>
      </c>
      <c r="G59" s="180">
        <f>'Fieldtrip TEST'!AO90</f>
        <v>20.666666666666664</v>
      </c>
      <c r="H59" s="172">
        <f t="shared" si="7"/>
        <v>81</v>
      </c>
      <c r="I59" s="181">
        <f>'Multimedia TEST'!F90</f>
        <v>12</v>
      </c>
      <c r="J59" s="170">
        <f t="shared" si="8"/>
        <v>63</v>
      </c>
      <c r="K59" s="140">
        <f t="shared" si="9"/>
        <v>57.166666666666664</v>
      </c>
      <c r="L59" s="177">
        <f t="shared" si="10"/>
        <v>57.166666666666664</v>
      </c>
      <c r="M59" s="168">
        <f t="shared" si="11"/>
        <v>56</v>
      </c>
      <c r="N59" s="191"/>
      <c r="O59" s="28"/>
      <c r="P59" s="133"/>
      <c r="Q59" s="49"/>
      <c r="R59" s="43"/>
      <c r="S59" s="9"/>
      <c r="T59" s="9"/>
      <c r="U59" s="9"/>
      <c r="V59" s="9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</row>
    <row r="60" spans="1:47" s="27" customFormat="1" ht="12.75" customHeight="1">
      <c r="A60" s="21"/>
      <c r="B60" s="22" t="s">
        <v>131</v>
      </c>
      <c r="C60" s="161" t="s">
        <v>195</v>
      </c>
      <c r="D60" s="27" t="s">
        <v>41</v>
      </c>
      <c r="E60" s="179">
        <f>'Written TEST'!BA83</f>
        <v>22.5</v>
      </c>
      <c r="F60" s="171">
        <f t="shared" si="6"/>
        <v>36</v>
      </c>
      <c r="G60" s="180">
        <f>'Fieldtrip TEST'!AO83</f>
        <v>22</v>
      </c>
      <c r="H60" s="172">
        <f t="shared" si="7"/>
        <v>69</v>
      </c>
      <c r="I60" s="181">
        <f>'Multimedia TEST'!F83</f>
        <v>12</v>
      </c>
      <c r="J60" s="170">
        <f t="shared" si="8"/>
        <v>63</v>
      </c>
      <c r="K60" s="140">
        <f t="shared" si="9"/>
        <v>56.5</v>
      </c>
      <c r="L60" s="177">
        <f t="shared" si="10"/>
        <v>56.5</v>
      </c>
      <c r="M60" s="168">
        <f t="shared" si="11"/>
        <v>57</v>
      </c>
      <c r="N60" s="191"/>
      <c r="O60" s="28"/>
      <c r="P60" s="133"/>
      <c r="Q60" s="49"/>
      <c r="R60" s="43"/>
      <c r="S60" s="9"/>
      <c r="T60" s="9"/>
      <c r="U60" s="9"/>
      <c r="V60" s="9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</row>
    <row r="61" spans="1:47" s="27" customFormat="1" ht="12.75" customHeight="1">
      <c r="A61" s="3"/>
      <c r="B61" s="4" t="s">
        <v>221</v>
      </c>
      <c r="C61" s="159" t="s">
        <v>136</v>
      </c>
      <c r="D61" s="5" t="s">
        <v>219</v>
      </c>
      <c r="E61" s="179">
        <f>'Written TEST'!BA94</f>
        <v>22</v>
      </c>
      <c r="F61" s="171">
        <f t="shared" si="6"/>
        <v>40</v>
      </c>
      <c r="G61" s="180">
        <f>'Fieldtrip TEST'!AO94</f>
        <v>24.333333333333336</v>
      </c>
      <c r="H61" s="172">
        <f t="shared" si="7"/>
        <v>43</v>
      </c>
      <c r="I61" s="181">
        <f>'Multimedia TEST'!F94</f>
        <v>10</v>
      </c>
      <c r="J61" s="170">
        <f t="shared" si="8"/>
        <v>83</v>
      </c>
      <c r="K61" s="140">
        <f t="shared" si="9"/>
        <v>56.333333333333336</v>
      </c>
      <c r="L61" s="177">
        <f t="shared" si="10"/>
        <v>56.333333333333336</v>
      </c>
      <c r="M61" s="168">
        <f t="shared" si="11"/>
        <v>58</v>
      </c>
      <c r="N61" s="191"/>
      <c r="O61" s="28"/>
      <c r="P61" s="133"/>
      <c r="Q61" s="49"/>
      <c r="R61" s="43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</row>
    <row r="62" spans="1:47" s="28" customFormat="1" ht="12.75" customHeight="1">
      <c r="A62" s="21"/>
      <c r="B62" s="22" t="s">
        <v>131</v>
      </c>
      <c r="C62" s="161" t="s">
        <v>193</v>
      </c>
      <c r="D62" s="27" t="s">
        <v>39</v>
      </c>
      <c r="E62" s="179">
        <f>'Written TEST'!BA81</f>
        <v>19</v>
      </c>
      <c r="F62" s="171">
        <f t="shared" si="6"/>
        <v>67</v>
      </c>
      <c r="G62" s="180">
        <f>'Fieldtrip TEST'!AO81</f>
        <v>22.666666666666664</v>
      </c>
      <c r="H62" s="172">
        <f t="shared" si="7"/>
        <v>59</v>
      </c>
      <c r="I62" s="181">
        <f>'Multimedia TEST'!F81</f>
        <v>14.666666666666666</v>
      </c>
      <c r="J62" s="170">
        <f t="shared" si="8"/>
        <v>38</v>
      </c>
      <c r="K62" s="140">
        <f t="shared" si="9"/>
        <v>56.33333333333333</v>
      </c>
      <c r="L62" s="177">
        <f t="shared" si="10"/>
        <v>56.33333333333333</v>
      </c>
      <c r="M62" s="168">
        <f t="shared" si="11"/>
        <v>59</v>
      </c>
      <c r="N62" s="191"/>
      <c r="P62" s="133"/>
      <c r="Q62" s="49"/>
      <c r="R62" s="4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</row>
    <row r="63" spans="1:47" s="28" customFormat="1" ht="12.75" customHeight="1">
      <c r="A63" s="21">
        <v>8</v>
      </c>
      <c r="B63" s="22" t="s">
        <v>122</v>
      </c>
      <c r="C63" s="161" t="s">
        <v>248</v>
      </c>
      <c r="D63" s="27" t="s">
        <v>36</v>
      </c>
      <c r="E63" s="179">
        <f>'Written TEST'!BA32</f>
        <v>20.25</v>
      </c>
      <c r="F63" s="171">
        <f t="shared" si="6"/>
        <v>60</v>
      </c>
      <c r="G63" s="180">
        <f>'Fieldtrip TEST'!AO32</f>
        <v>25.333333333333336</v>
      </c>
      <c r="H63" s="172">
        <f t="shared" si="7"/>
        <v>36</v>
      </c>
      <c r="I63" s="181">
        <f>'Multimedia TEST'!F32</f>
        <v>10.666666666666666</v>
      </c>
      <c r="J63" s="170">
        <f t="shared" si="8"/>
        <v>81</v>
      </c>
      <c r="K63" s="140">
        <f t="shared" si="9"/>
        <v>56.25</v>
      </c>
      <c r="L63" s="177">
        <f t="shared" si="10"/>
        <v>56.25</v>
      </c>
      <c r="M63" s="168">
        <f t="shared" si="11"/>
        <v>60</v>
      </c>
      <c r="N63" s="191"/>
      <c r="P63" s="133"/>
      <c r="Q63" s="49"/>
      <c r="R63" s="4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:47" s="27" customFormat="1" ht="12.75" customHeight="1">
      <c r="A64" s="21"/>
      <c r="B64" s="22" t="s">
        <v>75</v>
      </c>
      <c r="C64" s="161" t="s">
        <v>257</v>
      </c>
      <c r="D64" s="27" t="s">
        <v>208</v>
      </c>
      <c r="E64" s="179">
        <f>'Written TEST'!BA41</f>
        <v>17.25</v>
      </c>
      <c r="F64" s="171">
        <f t="shared" si="6"/>
        <v>77</v>
      </c>
      <c r="G64" s="180">
        <f>'Fieldtrip TEST'!AO41</f>
        <v>25.666666666666664</v>
      </c>
      <c r="H64" s="172">
        <f t="shared" si="7"/>
        <v>32</v>
      </c>
      <c r="I64" s="181">
        <f>'Multimedia TEST'!F41</f>
        <v>13.333333333333332</v>
      </c>
      <c r="J64" s="170">
        <f t="shared" si="8"/>
        <v>48</v>
      </c>
      <c r="K64" s="140">
        <f t="shared" si="9"/>
        <v>56.25</v>
      </c>
      <c r="L64" s="177">
        <f t="shared" si="10"/>
        <v>56.25</v>
      </c>
      <c r="M64" s="168">
        <f t="shared" si="11"/>
        <v>60</v>
      </c>
      <c r="N64" s="191"/>
      <c r="O64" s="28"/>
      <c r="P64" s="133"/>
      <c r="Q64" s="49"/>
      <c r="R64" s="43"/>
      <c r="S64" s="9"/>
      <c r="T64" s="9"/>
      <c r="U64" s="9"/>
      <c r="V64" s="9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s="27" customFormat="1" ht="12.75" customHeight="1">
      <c r="A65" s="21">
        <v>4</v>
      </c>
      <c r="B65" s="22" t="s">
        <v>52</v>
      </c>
      <c r="C65" s="309" t="s">
        <v>12</v>
      </c>
      <c r="D65" s="27" t="s">
        <v>176</v>
      </c>
      <c r="E65" s="179">
        <f>'Written TEST'!BA16</f>
        <v>25</v>
      </c>
      <c r="F65" s="171">
        <f t="shared" si="6"/>
        <v>17</v>
      </c>
      <c r="G65" s="180">
        <f>'Fieldtrip TEST'!AO16</f>
        <v>17.166666666666664</v>
      </c>
      <c r="H65" s="172">
        <f t="shared" si="7"/>
        <v>91</v>
      </c>
      <c r="I65" s="181">
        <f>'Multimedia TEST'!F16</f>
        <v>14</v>
      </c>
      <c r="J65" s="170">
        <f t="shared" si="8"/>
        <v>43</v>
      </c>
      <c r="K65" s="140">
        <f t="shared" si="9"/>
        <v>56.166666666666664</v>
      </c>
      <c r="L65" s="177">
        <f t="shared" si="10"/>
        <v>56.166666666666664</v>
      </c>
      <c r="M65" s="168">
        <f t="shared" si="11"/>
        <v>62</v>
      </c>
      <c r="N65" s="191"/>
      <c r="O65" s="28"/>
      <c r="P65" s="133"/>
      <c r="Q65" s="49"/>
      <c r="R65" s="43"/>
      <c r="S65" s="9"/>
      <c r="T65" s="9"/>
      <c r="U65" s="9"/>
      <c r="V65" s="9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</row>
    <row r="66" spans="1:47" s="28" customFormat="1" ht="12.75" customHeight="1">
      <c r="A66" s="3"/>
      <c r="B66" s="4" t="s">
        <v>124</v>
      </c>
      <c r="C66" s="159" t="s">
        <v>99</v>
      </c>
      <c r="D66" s="5" t="s">
        <v>156</v>
      </c>
      <c r="E66" s="179">
        <f>'Written TEST'!BA53</f>
        <v>21</v>
      </c>
      <c r="F66" s="171">
        <f t="shared" si="6"/>
        <v>49</v>
      </c>
      <c r="G66" s="180">
        <f>'Fieldtrip TEST'!AO53</f>
        <v>22.5</v>
      </c>
      <c r="H66" s="172">
        <f t="shared" si="7"/>
        <v>64</v>
      </c>
      <c r="I66" s="181">
        <f>'Multimedia TEST'!F53</f>
        <v>12.666666666666666</v>
      </c>
      <c r="J66" s="170">
        <f t="shared" si="8"/>
        <v>54</v>
      </c>
      <c r="K66" s="140">
        <f t="shared" si="9"/>
        <v>56.166666666666664</v>
      </c>
      <c r="L66" s="177">
        <f t="shared" si="10"/>
        <v>56.166666666666664</v>
      </c>
      <c r="M66" s="168">
        <f t="shared" si="11"/>
        <v>62</v>
      </c>
      <c r="N66" s="191"/>
      <c r="P66" s="133"/>
      <c r="Q66" s="49"/>
      <c r="R66" s="4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s="28" customFormat="1" ht="12.75" customHeight="1">
      <c r="A67" s="21">
        <v>10</v>
      </c>
      <c r="B67" s="22" t="s">
        <v>75</v>
      </c>
      <c r="C67" s="161" t="s">
        <v>256</v>
      </c>
      <c r="D67" s="27" t="s">
        <v>207</v>
      </c>
      <c r="E67" s="179">
        <f>'Written TEST'!BA40</f>
        <v>17</v>
      </c>
      <c r="F67" s="171">
        <f t="shared" si="6"/>
        <v>78</v>
      </c>
      <c r="G67" s="180">
        <f>'Fieldtrip TEST'!AO40</f>
        <v>23.666666666666664</v>
      </c>
      <c r="H67" s="172">
        <f t="shared" si="7"/>
        <v>51</v>
      </c>
      <c r="I67" s="181">
        <f>'Multimedia TEST'!F40</f>
        <v>15.333333333333334</v>
      </c>
      <c r="J67" s="170">
        <f t="shared" si="8"/>
        <v>26</v>
      </c>
      <c r="K67" s="140">
        <f t="shared" si="9"/>
        <v>56</v>
      </c>
      <c r="L67" s="177">
        <f t="shared" si="10"/>
        <v>56</v>
      </c>
      <c r="M67" s="168">
        <f t="shared" si="11"/>
        <v>64</v>
      </c>
      <c r="N67" s="191"/>
      <c r="P67" s="133"/>
      <c r="Q67" s="49"/>
      <c r="R67" s="4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s="28" customFormat="1" ht="12.75" customHeight="1">
      <c r="A68" s="21"/>
      <c r="B68" s="22" t="s">
        <v>50</v>
      </c>
      <c r="C68" s="161" t="s">
        <v>133</v>
      </c>
      <c r="D68" s="27" t="s">
        <v>49</v>
      </c>
      <c r="E68" s="179">
        <f>'Written TEST'!BA91</f>
        <v>22</v>
      </c>
      <c r="F68" s="171">
        <f aca="true" t="shared" si="12" ref="F68:F99">RANK(E68,$E$4:$E$99,0)</f>
        <v>40</v>
      </c>
      <c r="G68" s="180">
        <f>'Fieldtrip TEST'!AO91</f>
        <v>22</v>
      </c>
      <c r="H68" s="172">
        <f aca="true" t="shared" si="13" ref="H68:H99">RANK(G68,$G$4:$G$99,0)</f>
        <v>69</v>
      </c>
      <c r="I68" s="181">
        <f>'Multimedia TEST'!F91</f>
        <v>12</v>
      </c>
      <c r="J68" s="170">
        <f aca="true" t="shared" si="14" ref="J68:J99">RANK(I68,$I$4:$I$99,0)</f>
        <v>63</v>
      </c>
      <c r="K68" s="140">
        <f aca="true" t="shared" si="15" ref="K68:K99">(E68+G68+I68)</f>
        <v>56</v>
      </c>
      <c r="L68" s="177">
        <f aca="true" t="shared" si="16" ref="L68:L99">E68+G68+I68</f>
        <v>56</v>
      </c>
      <c r="M68" s="168">
        <f aca="true" t="shared" si="17" ref="M68:M99">RANK(L68,$L$4:$L$99,0)</f>
        <v>64</v>
      </c>
      <c r="N68" s="191"/>
      <c r="P68" s="133"/>
      <c r="Q68" s="49"/>
      <c r="R68" s="4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:47" s="27" customFormat="1" ht="12.75" customHeight="1">
      <c r="A69" s="21">
        <v>16</v>
      </c>
      <c r="B69" s="22" t="s">
        <v>127</v>
      </c>
      <c r="C69" s="161" t="s">
        <v>110</v>
      </c>
      <c r="D69" s="27" t="s">
        <v>169</v>
      </c>
      <c r="E69" s="179">
        <f>'Written TEST'!BA64</f>
        <v>20.25</v>
      </c>
      <c r="F69" s="171">
        <f t="shared" si="12"/>
        <v>60</v>
      </c>
      <c r="G69" s="180">
        <f>'Fieldtrip TEST'!AO64</f>
        <v>26.333333333333336</v>
      </c>
      <c r="H69" s="172">
        <f t="shared" si="13"/>
        <v>21</v>
      </c>
      <c r="I69" s="181">
        <f>'Multimedia TEST'!F64</f>
        <v>9.333333333333334</v>
      </c>
      <c r="J69" s="170">
        <f t="shared" si="14"/>
        <v>88</v>
      </c>
      <c r="K69" s="140">
        <f t="shared" si="15"/>
        <v>55.91666666666667</v>
      </c>
      <c r="L69" s="177">
        <f t="shared" si="16"/>
        <v>55.91666666666667</v>
      </c>
      <c r="M69" s="168">
        <f t="shared" si="17"/>
        <v>66</v>
      </c>
      <c r="N69" s="191"/>
      <c r="O69" s="28"/>
      <c r="P69" s="133"/>
      <c r="Q69" s="49"/>
      <c r="R69" s="43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s="27" customFormat="1" ht="12.75" customHeight="1">
      <c r="A70" s="21"/>
      <c r="B70" s="22" t="s">
        <v>76</v>
      </c>
      <c r="C70" s="161" t="s">
        <v>139</v>
      </c>
      <c r="D70" s="27" t="s">
        <v>223</v>
      </c>
      <c r="E70" s="179">
        <f>'Written TEST'!BA97</f>
        <v>20.5</v>
      </c>
      <c r="F70" s="171">
        <f t="shared" si="12"/>
        <v>56</v>
      </c>
      <c r="G70" s="180">
        <f>'Fieldtrip TEST'!AO97</f>
        <v>23.166666666666664</v>
      </c>
      <c r="H70" s="172">
        <f t="shared" si="13"/>
        <v>53</v>
      </c>
      <c r="I70" s="181">
        <f>'Multimedia TEST'!F97</f>
        <v>11.333333333333332</v>
      </c>
      <c r="J70" s="170">
        <f t="shared" si="14"/>
        <v>75</v>
      </c>
      <c r="K70" s="140">
        <f t="shared" si="15"/>
        <v>55</v>
      </c>
      <c r="L70" s="177">
        <f t="shared" si="16"/>
        <v>55</v>
      </c>
      <c r="M70" s="168">
        <f t="shared" si="17"/>
        <v>67</v>
      </c>
      <c r="N70" s="191"/>
      <c r="O70" s="28"/>
      <c r="P70" s="133"/>
      <c r="Q70" s="49"/>
      <c r="R70" s="43"/>
      <c r="S70" s="9"/>
      <c r="T70" s="9"/>
      <c r="U70" s="9"/>
      <c r="V70" s="9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1:47" s="28" customFormat="1" ht="12.75" customHeight="1">
      <c r="A71" s="3">
        <v>15</v>
      </c>
      <c r="B71" s="4" t="s">
        <v>126</v>
      </c>
      <c r="C71" s="159" t="s">
        <v>106</v>
      </c>
      <c r="D71" s="5" t="s">
        <v>165</v>
      </c>
      <c r="E71" s="179">
        <f>'Written TEST'!BA60</f>
        <v>16.25</v>
      </c>
      <c r="F71" s="171">
        <f t="shared" si="12"/>
        <v>82</v>
      </c>
      <c r="G71" s="180">
        <f>'Fieldtrip TEST'!AO60</f>
        <v>26</v>
      </c>
      <c r="H71" s="172">
        <f t="shared" si="13"/>
        <v>25</v>
      </c>
      <c r="I71" s="181">
        <f>'Multimedia TEST'!F60</f>
        <v>12.666666666666666</v>
      </c>
      <c r="J71" s="170">
        <f t="shared" si="14"/>
        <v>54</v>
      </c>
      <c r="K71" s="140">
        <f t="shared" si="15"/>
        <v>54.916666666666664</v>
      </c>
      <c r="L71" s="177">
        <f t="shared" si="16"/>
        <v>54.916666666666664</v>
      </c>
      <c r="M71" s="168">
        <f t="shared" si="17"/>
        <v>68</v>
      </c>
      <c r="N71" s="191"/>
      <c r="P71" s="133"/>
      <c r="Q71" s="49"/>
      <c r="R71" s="4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s="28" customFormat="1" ht="12.75" customHeight="1">
      <c r="A72" s="21"/>
      <c r="B72" s="22" t="s">
        <v>122</v>
      </c>
      <c r="C72" s="161" t="s">
        <v>250</v>
      </c>
      <c r="D72" s="27" t="s">
        <v>38</v>
      </c>
      <c r="E72" s="179">
        <f>'Written TEST'!BA34</f>
        <v>16</v>
      </c>
      <c r="F72" s="171">
        <f t="shared" si="12"/>
        <v>83</v>
      </c>
      <c r="G72" s="180">
        <f>'Fieldtrip TEST'!AO34</f>
        <v>26.666666666666668</v>
      </c>
      <c r="H72" s="172">
        <f t="shared" si="13"/>
        <v>14</v>
      </c>
      <c r="I72" s="181">
        <f>'Multimedia TEST'!F34</f>
        <v>12</v>
      </c>
      <c r="J72" s="170">
        <f t="shared" si="14"/>
        <v>63</v>
      </c>
      <c r="K72" s="140">
        <f t="shared" si="15"/>
        <v>54.66666666666667</v>
      </c>
      <c r="L72" s="177">
        <f t="shared" si="16"/>
        <v>54.66666666666667</v>
      </c>
      <c r="M72" s="168">
        <f t="shared" si="17"/>
        <v>69</v>
      </c>
      <c r="N72" s="191"/>
      <c r="P72" s="133"/>
      <c r="Q72" s="49"/>
      <c r="R72" s="4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s="28" customFormat="1" ht="12.75" customHeight="1">
      <c r="A73" s="3"/>
      <c r="B73" s="4" t="s">
        <v>53</v>
      </c>
      <c r="C73" s="159" t="s">
        <v>199</v>
      </c>
      <c r="D73" s="5" t="s">
        <v>45</v>
      </c>
      <c r="E73" s="179">
        <f>'Written TEST'!BA87</f>
        <v>16.75</v>
      </c>
      <c r="F73" s="171">
        <f t="shared" si="12"/>
        <v>79</v>
      </c>
      <c r="G73" s="180">
        <f>'Fieldtrip TEST'!AO87</f>
        <v>23</v>
      </c>
      <c r="H73" s="172">
        <f t="shared" si="13"/>
        <v>54</v>
      </c>
      <c r="I73" s="181">
        <f>'Multimedia TEST'!F87</f>
        <v>14.666666666666666</v>
      </c>
      <c r="J73" s="170">
        <f t="shared" si="14"/>
        <v>38</v>
      </c>
      <c r="K73" s="140">
        <f t="shared" si="15"/>
        <v>54.416666666666664</v>
      </c>
      <c r="L73" s="177">
        <f t="shared" si="16"/>
        <v>54.416666666666664</v>
      </c>
      <c r="M73" s="168">
        <f t="shared" si="17"/>
        <v>70</v>
      </c>
      <c r="N73" s="191"/>
      <c r="P73" s="133"/>
      <c r="Q73" s="49"/>
      <c r="R73" s="4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s="27" customFormat="1" ht="12.75" customHeight="1">
      <c r="A74" s="3">
        <v>23</v>
      </c>
      <c r="B74" s="4" t="s">
        <v>221</v>
      </c>
      <c r="C74" s="159" t="s">
        <v>134</v>
      </c>
      <c r="D74" s="5" t="s">
        <v>217</v>
      </c>
      <c r="E74" s="179">
        <f>'Written TEST'!BA92</f>
        <v>16.75</v>
      </c>
      <c r="F74" s="171">
        <f t="shared" si="12"/>
        <v>79</v>
      </c>
      <c r="G74" s="180">
        <f>'Fieldtrip TEST'!AO92</f>
        <v>24.666666666666664</v>
      </c>
      <c r="H74" s="172">
        <f t="shared" si="13"/>
        <v>39</v>
      </c>
      <c r="I74" s="181">
        <f>'Multimedia TEST'!F92</f>
        <v>12.666666666666666</v>
      </c>
      <c r="J74" s="170">
        <f t="shared" si="14"/>
        <v>54</v>
      </c>
      <c r="K74" s="140">
        <f t="shared" si="15"/>
        <v>54.08333333333333</v>
      </c>
      <c r="L74" s="177">
        <f t="shared" si="16"/>
        <v>54.08333333333333</v>
      </c>
      <c r="M74" s="168">
        <f t="shared" si="17"/>
        <v>71</v>
      </c>
      <c r="N74" s="191"/>
      <c r="O74" s="28"/>
      <c r="P74" s="133"/>
      <c r="Q74" s="49"/>
      <c r="R74" s="43"/>
      <c r="S74" s="9"/>
      <c r="T74" s="9"/>
      <c r="U74" s="9"/>
      <c r="V74" s="9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</row>
    <row r="75" spans="1:47" s="27" customFormat="1" ht="12.75" customHeight="1">
      <c r="A75" s="3"/>
      <c r="B75" s="4" t="s">
        <v>221</v>
      </c>
      <c r="C75" s="159" t="s">
        <v>137</v>
      </c>
      <c r="D75" s="5" t="s">
        <v>220</v>
      </c>
      <c r="E75" s="179">
        <f>'Written TEST'!BA95</f>
        <v>19</v>
      </c>
      <c r="F75" s="171">
        <f t="shared" si="12"/>
        <v>67</v>
      </c>
      <c r="G75" s="180">
        <f>'Fieldtrip TEST'!AO95</f>
        <v>25</v>
      </c>
      <c r="H75" s="172">
        <f t="shared" si="13"/>
        <v>38</v>
      </c>
      <c r="I75" s="181">
        <f>'Multimedia TEST'!F95</f>
        <v>10</v>
      </c>
      <c r="J75" s="170">
        <f t="shared" si="14"/>
        <v>83</v>
      </c>
      <c r="K75" s="140">
        <f t="shared" si="15"/>
        <v>54</v>
      </c>
      <c r="L75" s="177">
        <f t="shared" si="16"/>
        <v>54</v>
      </c>
      <c r="M75" s="168">
        <f t="shared" si="17"/>
        <v>72</v>
      </c>
      <c r="N75" s="191"/>
      <c r="O75" s="28"/>
      <c r="P75" s="133"/>
      <c r="Q75" s="49"/>
      <c r="R75" s="43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s="28" customFormat="1" ht="12.75" customHeight="1">
      <c r="A76" s="21"/>
      <c r="B76" s="22" t="s">
        <v>76</v>
      </c>
      <c r="C76" s="161" t="s">
        <v>140</v>
      </c>
      <c r="D76" s="27" t="s">
        <v>224</v>
      </c>
      <c r="E76" s="179">
        <f>'Written TEST'!BA98</f>
        <v>21.75</v>
      </c>
      <c r="F76" s="171">
        <f t="shared" si="12"/>
        <v>45</v>
      </c>
      <c r="G76" s="180">
        <f>'Fieldtrip TEST'!AO98</f>
        <v>21.5</v>
      </c>
      <c r="H76" s="172">
        <f t="shared" si="13"/>
        <v>76</v>
      </c>
      <c r="I76" s="181">
        <f>'Multimedia TEST'!F98</f>
        <v>10</v>
      </c>
      <c r="J76" s="170">
        <f t="shared" si="14"/>
        <v>83</v>
      </c>
      <c r="K76" s="140">
        <f t="shared" si="15"/>
        <v>53.25</v>
      </c>
      <c r="L76" s="177">
        <f t="shared" si="16"/>
        <v>53.25</v>
      </c>
      <c r="M76" s="168">
        <f t="shared" si="17"/>
        <v>73</v>
      </c>
      <c r="N76" s="191"/>
      <c r="P76" s="133"/>
      <c r="Q76" s="49"/>
      <c r="R76" s="43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 spans="1:47" s="27" customFormat="1" ht="12.75" customHeight="1">
      <c r="A77" s="3">
        <v>5</v>
      </c>
      <c r="B77" s="4" t="s">
        <v>51</v>
      </c>
      <c r="C77" s="159" t="s">
        <v>16</v>
      </c>
      <c r="D77" s="5" t="s">
        <v>172</v>
      </c>
      <c r="E77" s="179">
        <f>'Written TEST'!BA20</f>
        <v>19.5</v>
      </c>
      <c r="F77" s="171">
        <f t="shared" si="12"/>
        <v>62</v>
      </c>
      <c r="G77" s="180">
        <f>'Fieldtrip TEST'!AO20</f>
        <v>24.333333333333336</v>
      </c>
      <c r="H77" s="172">
        <f t="shared" si="13"/>
        <v>43</v>
      </c>
      <c r="I77" s="181">
        <f>'Multimedia TEST'!F20</f>
        <v>9.333333333333334</v>
      </c>
      <c r="J77" s="170">
        <f t="shared" si="14"/>
        <v>88</v>
      </c>
      <c r="K77" s="140">
        <f t="shared" si="15"/>
        <v>53.16666666666667</v>
      </c>
      <c r="L77" s="177">
        <f t="shared" si="16"/>
        <v>53.16666666666667</v>
      </c>
      <c r="M77" s="168">
        <f t="shared" si="17"/>
        <v>74</v>
      </c>
      <c r="N77" s="191"/>
      <c r="O77" s="28"/>
      <c r="P77" s="133"/>
      <c r="Q77" s="49"/>
      <c r="R77" s="43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</row>
    <row r="78" spans="1:47" s="28" customFormat="1" ht="12.75" customHeight="1">
      <c r="A78" s="21"/>
      <c r="B78" s="22" t="s">
        <v>75</v>
      </c>
      <c r="C78" s="161" t="s">
        <v>258</v>
      </c>
      <c r="D78" s="27" t="s">
        <v>209</v>
      </c>
      <c r="E78" s="179">
        <f>'Written TEST'!BA42</f>
        <v>16</v>
      </c>
      <c r="F78" s="171">
        <f t="shared" si="12"/>
        <v>83</v>
      </c>
      <c r="G78" s="180">
        <f>'Fieldtrip TEST'!AO42</f>
        <v>25.666666666666664</v>
      </c>
      <c r="H78" s="172">
        <f t="shared" si="13"/>
        <v>32</v>
      </c>
      <c r="I78" s="181">
        <f>'Multimedia TEST'!F42</f>
        <v>11.333333333333332</v>
      </c>
      <c r="J78" s="170">
        <f t="shared" si="14"/>
        <v>75</v>
      </c>
      <c r="K78" s="140">
        <f t="shared" si="15"/>
        <v>53</v>
      </c>
      <c r="L78" s="177">
        <f t="shared" si="16"/>
        <v>53</v>
      </c>
      <c r="M78" s="168">
        <f t="shared" si="17"/>
        <v>75</v>
      </c>
      <c r="N78" s="191"/>
      <c r="P78" s="133"/>
      <c r="Q78" s="49"/>
      <c r="R78" s="43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 s="27" customFormat="1" ht="12.75" customHeight="1">
      <c r="A79" s="3"/>
      <c r="B79" s="4" t="s">
        <v>215</v>
      </c>
      <c r="C79" s="159" t="s">
        <v>262</v>
      </c>
      <c r="D79" s="5" t="s">
        <v>213</v>
      </c>
      <c r="E79" s="179">
        <f>'Written TEST'!BA46</f>
        <v>15.5</v>
      </c>
      <c r="F79" s="171">
        <f t="shared" si="12"/>
        <v>86</v>
      </c>
      <c r="G79" s="180">
        <f>'Fieldtrip TEST'!AO46</f>
        <v>20.333333333333336</v>
      </c>
      <c r="H79" s="172">
        <f t="shared" si="13"/>
        <v>85</v>
      </c>
      <c r="I79" s="181">
        <f>'Multimedia TEST'!F46</f>
        <v>16.666666666666668</v>
      </c>
      <c r="J79" s="170">
        <f t="shared" si="14"/>
        <v>12</v>
      </c>
      <c r="K79" s="140">
        <f t="shared" si="15"/>
        <v>52.5</v>
      </c>
      <c r="L79" s="177">
        <f t="shared" si="16"/>
        <v>52.5</v>
      </c>
      <c r="M79" s="168">
        <f t="shared" si="17"/>
        <v>76</v>
      </c>
      <c r="N79" s="191"/>
      <c r="O79" s="28"/>
      <c r="P79" s="133"/>
      <c r="Q79" s="49"/>
      <c r="R79" s="43"/>
      <c r="S79" s="9"/>
      <c r="T79" s="9"/>
      <c r="U79" s="9"/>
      <c r="V79" s="9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</row>
    <row r="80" spans="1:47" s="27" customFormat="1" ht="12.75" customHeight="1">
      <c r="A80" s="3"/>
      <c r="B80" s="4" t="s">
        <v>53</v>
      </c>
      <c r="C80" s="159" t="s">
        <v>198</v>
      </c>
      <c r="D80" s="5" t="s">
        <v>44</v>
      </c>
      <c r="E80" s="179">
        <f>'Written TEST'!BA86</f>
        <v>18.75</v>
      </c>
      <c r="F80" s="171">
        <f t="shared" si="12"/>
        <v>71</v>
      </c>
      <c r="G80" s="180">
        <f>'Fieldtrip TEST'!AO86</f>
        <v>23</v>
      </c>
      <c r="H80" s="172">
        <f t="shared" si="13"/>
        <v>54</v>
      </c>
      <c r="I80" s="181">
        <f>'Multimedia TEST'!F86</f>
        <v>10.666666666666666</v>
      </c>
      <c r="J80" s="170">
        <f t="shared" si="14"/>
        <v>81</v>
      </c>
      <c r="K80" s="140">
        <f t="shared" si="15"/>
        <v>52.416666666666664</v>
      </c>
      <c r="L80" s="177">
        <f t="shared" si="16"/>
        <v>52.416666666666664</v>
      </c>
      <c r="M80" s="168">
        <f t="shared" si="17"/>
        <v>77</v>
      </c>
      <c r="N80" s="191"/>
      <c r="O80" s="28"/>
      <c r="P80" s="133"/>
      <c r="Q80" s="49"/>
      <c r="R80" s="43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</row>
    <row r="81" spans="1:47" s="28" customFormat="1" ht="12.75" customHeight="1">
      <c r="A81" s="3"/>
      <c r="B81" s="4" t="s">
        <v>221</v>
      </c>
      <c r="C81" s="159" t="s">
        <v>135</v>
      </c>
      <c r="D81" s="5" t="s">
        <v>218</v>
      </c>
      <c r="E81" s="179">
        <f>'Written TEST'!BA93</f>
        <v>17.75</v>
      </c>
      <c r="F81" s="171">
        <f t="shared" si="12"/>
        <v>76</v>
      </c>
      <c r="G81" s="180">
        <f>'Fieldtrip TEST'!AO93</f>
        <v>23</v>
      </c>
      <c r="H81" s="172">
        <f t="shared" si="13"/>
        <v>54</v>
      </c>
      <c r="I81" s="181">
        <f>'Multimedia TEST'!F93</f>
        <v>11.333333333333332</v>
      </c>
      <c r="J81" s="170">
        <f t="shared" si="14"/>
        <v>75</v>
      </c>
      <c r="K81" s="140">
        <f t="shared" si="15"/>
        <v>52.08333333333333</v>
      </c>
      <c r="L81" s="177">
        <f t="shared" si="16"/>
        <v>52.08333333333333</v>
      </c>
      <c r="M81" s="168">
        <f t="shared" si="17"/>
        <v>78</v>
      </c>
      <c r="N81" s="191"/>
      <c r="P81" s="133"/>
      <c r="Q81" s="49"/>
      <c r="R81" s="43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 s="27" customFormat="1" ht="12.75" customHeight="1">
      <c r="A82" s="21"/>
      <c r="B82" s="22" t="s">
        <v>52</v>
      </c>
      <c r="C82" s="309" t="s">
        <v>14</v>
      </c>
      <c r="D82" s="27" t="s">
        <v>178</v>
      </c>
      <c r="E82" s="179">
        <f>'Written TEST'!BA18</f>
        <v>18.75</v>
      </c>
      <c r="F82" s="171">
        <f t="shared" si="12"/>
        <v>71</v>
      </c>
      <c r="G82" s="180">
        <f>'Fieldtrip TEST'!AO18</f>
        <v>20.5</v>
      </c>
      <c r="H82" s="172">
        <f t="shared" si="13"/>
        <v>83</v>
      </c>
      <c r="I82" s="181">
        <f>'Multimedia TEST'!F18</f>
        <v>12.666666666666666</v>
      </c>
      <c r="J82" s="170">
        <f t="shared" si="14"/>
        <v>54</v>
      </c>
      <c r="K82" s="140">
        <f t="shared" si="15"/>
        <v>51.916666666666664</v>
      </c>
      <c r="L82" s="177">
        <f t="shared" si="16"/>
        <v>51.916666666666664</v>
      </c>
      <c r="M82" s="168">
        <f t="shared" si="17"/>
        <v>79</v>
      </c>
      <c r="N82" s="191"/>
      <c r="O82" s="28"/>
      <c r="P82" s="133"/>
      <c r="Q82" s="49"/>
      <c r="R82" s="43"/>
      <c r="S82" s="9"/>
      <c r="T82" s="9"/>
      <c r="U82" s="9"/>
      <c r="V82" s="9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</row>
    <row r="83" spans="1:47" s="28" customFormat="1" ht="12.75" customHeight="1">
      <c r="A83" s="3">
        <v>3</v>
      </c>
      <c r="B83" s="4" t="s">
        <v>119</v>
      </c>
      <c r="C83" s="159" t="s">
        <v>4</v>
      </c>
      <c r="D83" s="5" t="s">
        <v>97</v>
      </c>
      <c r="E83" s="179">
        <f>'Written TEST'!BA12</f>
        <v>19.5</v>
      </c>
      <c r="F83" s="171">
        <f t="shared" si="12"/>
        <v>62</v>
      </c>
      <c r="G83" s="180">
        <f>'Fieldtrip TEST'!AO12</f>
        <v>19.666666666666664</v>
      </c>
      <c r="H83" s="172">
        <f t="shared" si="13"/>
        <v>88</v>
      </c>
      <c r="I83" s="181">
        <f>'Multimedia TEST'!F12</f>
        <v>12.666666666666666</v>
      </c>
      <c r="J83" s="170">
        <f t="shared" si="14"/>
        <v>54</v>
      </c>
      <c r="K83" s="140">
        <f t="shared" si="15"/>
        <v>51.83333333333333</v>
      </c>
      <c r="L83" s="177">
        <f t="shared" si="16"/>
        <v>51.83333333333333</v>
      </c>
      <c r="M83" s="168">
        <f t="shared" si="17"/>
        <v>80</v>
      </c>
      <c r="N83" s="191"/>
      <c r="P83" s="133"/>
      <c r="Q83" s="49"/>
      <c r="R83" s="43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 s="27" customFormat="1" ht="12.75" customHeight="1">
      <c r="A84" s="3"/>
      <c r="B84" s="4" t="s">
        <v>215</v>
      </c>
      <c r="C84" s="159" t="s">
        <v>263</v>
      </c>
      <c r="D84" s="5" t="s">
        <v>214</v>
      </c>
      <c r="E84" s="179">
        <f>'Written TEST'!BA47</f>
        <v>18.5</v>
      </c>
      <c r="F84" s="171">
        <f t="shared" si="12"/>
        <v>74</v>
      </c>
      <c r="G84" s="180">
        <f>'Fieldtrip TEST'!AO47</f>
        <v>21.333333333333336</v>
      </c>
      <c r="H84" s="172">
        <f t="shared" si="13"/>
        <v>77</v>
      </c>
      <c r="I84" s="181">
        <f>'Multimedia TEST'!F47</f>
        <v>11.333333333333332</v>
      </c>
      <c r="J84" s="170">
        <f t="shared" si="14"/>
        <v>75</v>
      </c>
      <c r="K84" s="140">
        <f t="shared" si="15"/>
        <v>51.16666666666667</v>
      </c>
      <c r="L84" s="177">
        <f t="shared" si="16"/>
        <v>51.16666666666667</v>
      </c>
      <c r="M84" s="168">
        <f t="shared" si="17"/>
        <v>81</v>
      </c>
      <c r="N84" s="191"/>
      <c r="O84" s="28"/>
      <c r="P84" s="133"/>
      <c r="Q84" s="49"/>
      <c r="R84" s="43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</row>
    <row r="85" spans="1:47" s="28" customFormat="1" ht="12.75" customHeight="1">
      <c r="A85" s="21"/>
      <c r="B85" s="22" t="s">
        <v>76</v>
      </c>
      <c r="C85" s="161" t="s">
        <v>141</v>
      </c>
      <c r="D85" s="27" t="s">
        <v>225</v>
      </c>
      <c r="E85" s="179">
        <f>'Written TEST'!BA99</f>
        <v>21</v>
      </c>
      <c r="F85" s="171">
        <f t="shared" si="12"/>
        <v>49</v>
      </c>
      <c r="G85" s="180">
        <f>'Fieldtrip TEST'!AO99</f>
        <v>21.166666666666664</v>
      </c>
      <c r="H85" s="172">
        <f t="shared" si="13"/>
        <v>78</v>
      </c>
      <c r="I85" s="181">
        <f>'Multimedia TEST'!F99</f>
        <v>8.666666666666668</v>
      </c>
      <c r="J85" s="170">
        <f t="shared" si="14"/>
        <v>93</v>
      </c>
      <c r="K85" s="140">
        <f t="shared" si="15"/>
        <v>50.83333333333333</v>
      </c>
      <c r="L85" s="177">
        <f t="shared" si="16"/>
        <v>50.83333333333333</v>
      </c>
      <c r="M85" s="168">
        <f t="shared" si="17"/>
        <v>82</v>
      </c>
      <c r="N85" s="191"/>
      <c r="P85" s="133"/>
      <c r="Q85" s="49"/>
      <c r="R85" s="43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1:47" s="27" customFormat="1" ht="12.75" customHeight="1">
      <c r="A86" s="3"/>
      <c r="B86" s="4" t="s">
        <v>53</v>
      </c>
      <c r="C86" s="159" t="s">
        <v>197</v>
      </c>
      <c r="D86" s="5" t="s">
        <v>43</v>
      </c>
      <c r="E86" s="179">
        <f>'Written TEST'!BA85</f>
        <v>16</v>
      </c>
      <c r="F86" s="171">
        <f t="shared" si="12"/>
        <v>83</v>
      </c>
      <c r="G86" s="180">
        <f>'Fieldtrip TEST'!AO85</f>
        <v>21.666666666666664</v>
      </c>
      <c r="H86" s="172">
        <f t="shared" si="13"/>
        <v>74</v>
      </c>
      <c r="I86" s="181">
        <f>'Multimedia TEST'!F85</f>
        <v>12.666666666666666</v>
      </c>
      <c r="J86" s="170">
        <f t="shared" si="14"/>
        <v>54</v>
      </c>
      <c r="K86" s="140">
        <f t="shared" si="15"/>
        <v>50.33333333333333</v>
      </c>
      <c r="L86" s="177">
        <f t="shared" si="16"/>
        <v>50.33333333333333</v>
      </c>
      <c r="M86" s="168">
        <f t="shared" si="17"/>
        <v>83</v>
      </c>
      <c r="N86" s="191"/>
      <c r="O86" s="28"/>
      <c r="P86" s="133"/>
      <c r="Q86" s="49"/>
      <c r="R86" s="43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</row>
    <row r="87" spans="1:47" s="27" customFormat="1" ht="12.75" customHeight="1">
      <c r="A87" s="3"/>
      <c r="B87" s="4" t="s">
        <v>123</v>
      </c>
      <c r="C87" s="159" t="s">
        <v>253</v>
      </c>
      <c r="D87" s="5" t="s">
        <v>204</v>
      </c>
      <c r="E87" s="179">
        <f>'Written TEST'!BA37</f>
        <v>14.75</v>
      </c>
      <c r="F87" s="171">
        <f t="shared" si="12"/>
        <v>87</v>
      </c>
      <c r="G87" s="180">
        <f>'Fieldtrip TEST'!AO37</f>
        <v>22.666666666666664</v>
      </c>
      <c r="H87" s="172">
        <f t="shared" si="13"/>
        <v>59</v>
      </c>
      <c r="I87" s="181">
        <f>'Multimedia TEST'!F37</f>
        <v>12</v>
      </c>
      <c r="J87" s="170">
        <f t="shared" si="14"/>
        <v>63</v>
      </c>
      <c r="K87" s="140">
        <f t="shared" si="15"/>
        <v>49.416666666666664</v>
      </c>
      <c r="L87" s="177">
        <f t="shared" si="16"/>
        <v>49.416666666666664</v>
      </c>
      <c r="M87" s="168">
        <f t="shared" si="17"/>
        <v>84</v>
      </c>
      <c r="N87" s="191"/>
      <c r="O87" s="28"/>
      <c r="P87" s="133"/>
      <c r="Q87" s="49"/>
      <c r="R87" s="43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</row>
    <row r="88" spans="1:47" s="27" customFormat="1" ht="12.75" customHeight="1">
      <c r="A88" s="21"/>
      <c r="B88" s="22" t="s">
        <v>50</v>
      </c>
      <c r="C88" s="161" t="s">
        <v>201</v>
      </c>
      <c r="D88" s="27" t="s">
        <v>47</v>
      </c>
      <c r="E88" s="179">
        <f>'Written TEST'!BA89</f>
        <v>19</v>
      </c>
      <c r="F88" s="171">
        <f t="shared" si="12"/>
        <v>67</v>
      </c>
      <c r="G88" s="180">
        <f>'Fieldtrip TEST'!AO89</f>
        <v>20.666666666666664</v>
      </c>
      <c r="H88" s="172">
        <f t="shared" si="13"/>
        <v>81</v>
      </c>
      <c r="I88" s="181">
        <f>'Multimedia TEST'!F89</f>
        <v>9.333333333333334</v>
      </c>
      <c r="J88" s="170">
        <f t="shared" si="14"/>
        <v>88</v>
      </c>
      <c r="K88" s="140">
        <f t="shared" si="15"/>
        <v>49</v>
      </c>
      <c r="L88" s="177">
        <f t="shared" si="16"/>
        <v>49</v>
      </c>
      <c r="M88" s="168">
        <f t="shared" si="17"/>
        <v>85</v>
      </c>
      <c r="N88" s="191"/>
      <c r="O88" s="28"/>
      <c r="P88" s="133"/>
      <c r="Q88" s="49"/>
      <c r="R88" s="43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47" s="27" customFormat="1" ht="12.75" customHeight="1">
      <c r="A89" s="3"/>
      <c r="B89" s="4" t="s">
        <v>51</v>
      </c>
      <c r="C89" s="159" t="s">
        <v>18</v>
      </c>
      <c r="D89" s="5" t="s">
        <v>174</v>
      </c>
      <c r="E89" s="179">
        <f>'Written TEST'!BA22</f>
        <v>18</v>
      </c>
      <c r="F89" s="171">
        <f t="shared" si="12"/>
        <v>75</v>
      </c>
      <c r="G89" s="180">
        <f>'Fieldtrip TEST'!AO22</f>
        <v>19.666666666666664</v>
      </c>
      <c r="H89" s="172">
        <f t="shared" si="13"/>
        <v>88</v>
      </c>
      <c r="I89" s="181">
        <f>'Multimedia TEST'!F22</f>
        <v>10</v>
      </c>
      <c r="J89" s="170">
        <f t="shared" si="14"/>
        <v>83</v>
      </c>
      <c r="K89" s="140">
        <f t="shared" si="15"/>
        <v>47.666666666666664</v>
      </c>
      <c r="L89" s="177">
        <f t="shared" si="16"/>
        <v>47.666666666666664</v>
      </c>
      <c r="M89" s="168">
        <f t="shared" si="17"/>
        <v>86</v>
      </c>
      <c r="N89" s="191"/>
      <c r="O89" s="28"/>
      <c r="P89" s="133"/>
      <c r="Q89" s="49"/>
      <c r="R89" s="43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</row>
    <row r="90" spans="1:47" s="28" customFormat="1" ht="12.75" customHeight="1">
      <c r="A90" s="21">
        <v>24</v>
      </c>
      <c r="B90" s="22" t="s">
        <v>76</v>
      </c>
      <c r="C90" s="161" t="s">
        <v>138</v>
      </c>
      <c r="D90" s="27" t="s">
        <v>222</v>
      </c>
      <c r="E90" s="179">
        <f>'Written TEST'!BA96</f>
        <v>16.5</v>
      </c>
      <c r="F90" s="171">
        <f t="shared" si="12"/>
        <v>81</v>
      </c>
      <c r="G90" s="180">
        <f>'Fieldtrip TEST'!AO96</f>
        <v>21.166666666666664</v>
      </c>
      <c r="H90" s="172">
        <f t="shared" si="13"/>
        <v>78</v>
      </c>
      <c r="I90" s="181">
        <f>'Multimedia TEST'!F96</f>
        <v>9.333333333333334</v>
      </c>
      <c r="J90" s="170">
        <f t="shared" si="14"/>
        <v>88</v>
      </c>
      <c r="K90" s="140">
        <f t="shared" si="15"/>
        <v>47</v>
      </c>
      <c r="L90" s="177">
        <f t="shared" si="16"/>
        <v>47</v>
      </c>
      <c r="M90" s="168">
        <f t="shared" si="17"/>
        <v>87</v>
      </c>
      <c r="N90" s="191"/>
      <c r="P90" s="133"/>
      <c r="Q90" s="49"/>
      <c r="R90" s="43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7" s="27" customFormat="1" ht="12.75" customHeight="1">
      <c r="A91" s="3"/>
      <c r="B91" s="4" t="s">
        <v>215</v>
      </c>
      <c r="C91" s="159" t="s">
        <v>261</v>
      </c>
      <c r="D91" s="5" t="s">
        <v>212</v>
      </c>
      <c r="E91" s="179">
        <f>'Written TEST'!BA45</f>
        <v>11.75</v>
      </c>
      <c r="F91" s="171">
        <f t="shared" si="12"/>
        <v>89</v>
      </c>
      <c r="G91" s="180">
        <f>'Fieldtrip TEST'!AO45</f>
        <v>19.333333333333336</v>
      </c>
      <c r="H91" s="172">
        <f t="shared" si="13"/>
        <v>90</v>
      </c>
      <c r="I91" s="181">
        <f>'Multimedia TEST'!F45</f>
        <v>12.666666666666666</v>
      </c>
      <c r="J91" s="170">
        <f t="shared" si="14"/>
        <v>54</v>
      </c>
      <c r="K91" s="140">
        <f t="shared" si="15"/>
        <v>43.75</v>
      </c>
      <c r="L91" s="177">
        <f t="shared" si="16"/>
        <v>43.75</v>
      </c>
      <c r="M91" s="168">
        <f t="shared" si="17"/>
        <v>88</v>
      </c>
      <c r="N91" s="191"/>
      <c r="O91" s="28"/>
      <c r="P91" s="133"/>
      <c r="Q91" s="49"/>
      <c r="R91" s="43"/>
      <c r="S91" s="9"/>
      <c r="T91" s="9"/>
      <c r="U91" s="9"/>
      <c r="V91" s="9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</row>
    <row r="92" spans="1:47" s="27" customFormat="1" ht="12.75" customHeight="1">
      <c r="A92" s="3"/>
      <c r="B92" s="4" t="s">
        <v>130</v>
      </c>
      <c r="C92" s="159" t="s">
        <v>189</v>
      </c>
      <c r="D92" s="5" t="s">
        <v>272</v>
      </c>
      <c r="E92" s="179">
        <f>'Written TEST'!BA77</f>
        <v>10.75</v>
      </c>
      <c r="F92" s="171">
        <f t="shared" si="12"/>
        <v>92</v>
      </c>
      <c r="G92" s="180">
        <f>'Fieldtrip TEST'!AO77</f>
        <v>19.833333333333336</v>
      </c>
      <c r="H92" s="172">
        <f t="shared" si="13"/>
        <v>87</v>
      </c>
      <c r="I92" s="181">
        <f>'Multimedia TEST'!F77</f>
        <v>12</v>
      </c>
      <c r="J92" s="170">
        <f t="shared" si="14"/>
        <v>63</v>
      </c>
      <c r="K92" s="140">
        <f t="shared" si="15"/>
        <v>42.583333333333336</v>
      </c>
      <c r="L92" s="177">
        <f t="shared" si="16"/>
        <v>42.583333333333336</v>
      </c>
      <c r="M92" s="168">
        <f t="shared" si="17"/>
        <v>89</v>
      </c>
      <c r="N92" s="191"/>
      <c r="O92" s="28"/>
      <c r="P92" s="133"/>
      <c r="Q92" s="49"/>
      <c r="R92" s="43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</row>
    <row r="93" spans="1:47" s="27" customFormat="1" ht="12.75" customHeight="1">
      <c r="A93" s="3"/>
      <c r="B93" s="4" t="s">
        <v>124</v>
      </c>
      <c r="C93" s="159" t="s">
        <v>101</v>
      </c>
      <c r="D93" s="5" t="s">
        <v>160</v>
      </c>
      <c r="E93" s="179">
        <f>'Written TEST'!BA55</f>
        <v>12</v>
      </c>
      <c r="F93" s="171">
        <f t="shared" si="12"/>
        <v>88</v>
      </c>
      <c r="G93" s="180">
        <f>'Fieldtrip TEST'!AO55</f>
        <v>16.5</v>
      </c>
      <c r="H93" s="172">
        <f t="shared" si="13"/>
        <v>92</v>
      </c>
      <c r="I93" s="181">
        <f>'Multimedia TEST'!F55</f>
        <v>14</v>
      </c>
      <c r="J93" s="170">
        <f t="shared" si="14"/>
        <v>43</v>
      </c>
      <c r="K93" s="140">
        <f t="shared" si="15"/>
        <v>42.5</v>
      </c>
      <c r="L93" s="177">
        <f t="shared" si="16"/>
        <v>42.5</v>
      </c>
      <c r="M93" s="168">
        <f t="shared" si="17"/>
        <v>90</v>
      </c>
      <c r="N93" s="191"/>
      <c r="O93" s="28"/>
      <c r="P93" s="133"/>
      <c r="Q93" s="49"/>
      <c r="R93" s="43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</row>
    <row r="94" spans="1:47" s="27" customFormat="1" ht="12.75" customHeight="1">
      <c r="A94" s="3"/>
      <c r="B94" s="4" t="s">
        <v>123</v>
      </c>
      <c r="C94" s="159" t="s">
        <v>254</v>
      </c>
      <c r="D94" s="5" t="s">
        <v>205</v>
      </c>
      <c r="E94" s="179">
        <f>'Written TEST'!BA38</f>
        <v>8.5</v>
      </c>
      <c r="F94" s="171">
        <f t="shared" si="12"/>
        <v>94</v>
      </c>
      <c r="G94" s="180">
        <f>'Fieldtrip TEST'!AO38</f>
        <v>21.666666666666664</v>
      </c>
      <c r="H94" s="172">
        <f t="shared" si="13"/>
        <v>74</v>
      </c>
      <c r="I94" s="181">
        <f>'Multimedia TEST'!F38</f>
        <v>12</v>
      </c>
      <c r="J94" s="170">
        <f t="shared" si="14"/>
        <v>63</v>
      </c>
      <c r="K94" s="140">
        <f t="shared" si="15"/>
        <v>42.166666666666664</v>
      </c>
      <c r="L94" s="177">
        <f t="shared" si="16"/>
        <v>42.166666666666664</v>
      </c>
      <c r="M94" s="168">
        <f t="shared" si="17"/>
        <v>91</v>
      </c>
      <c r="N94" s="191"/>
      <c r="O94" s="28"/>
      <c r="P94" s="133"/>
      <c r="Q94" s="49"/>
      <c r="R94" s="43"/>
      <c r="S94" s="9"/>
      <c r="T94" s="9"/>
      <c r="U94" s="9"/>
      <c r="V94" s="9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</row>
    <row r="95" spans="1:47" s="27" customFormat="1" ht="12.75" customHeight="1">
      <c r="A95" s="3"/>
      <c r="B95" s="4" t="s">
        <v>119</v>
      </c>
      <c r="C95" s="159" t="s">
        <v>5</v>
      </c>
      <c r="D95" s="5" t="s">
        <v>98</v>
      </c>
      <c r="E95" s="179">
        <f>'Written TEST'!BA13</f>
        <v>11</v>
      </c>
      <c r="F95" s="171">
        <f t="shared" si="12"/>
        <v>91</v>
      </c>
      <c r="G95" s="180">
        <f>'Fieldtrip TEST'!AO13</f>
        <v>21</v>
      </c>
      <c r="H95" s="172">
        <f t="shared" si="13"/>
        <v>80</v>
      </c>
      <c r="I95" s="181">
        <f>'Multimedia TEST'!F13</f>
        <v>8</v>
      </c>
      <c r="J95" s="170">
        <f t="shared" si="14"/>
        <v>95</v>
      </c>
      <c r="K95" s="140">
        <f t="shared" si="15"/>
        <v>40</v>
      </c>
      <c r="L95" s="177">
        <f t="shared" si="16"/>
        <v>40</v>
      </c>
      <c r="M95" s="168">
        <f t="shared" si="17"/>
        <v>92</v>
      </c>
      <c r="N95" s="191"/>
      <c r="O95" s="28"/>
      <c r="P95" s="133"/>
      <c r="R95" s="43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</row>
    <row r="96" spans="1:15" ht="12.75" customHeight="1">
      <c r="A96" s="21">
        <v>12</v>
      </c>
      <c r="B96" s="22" t="s">
        <v>268</v>
      </c>
      <c r="C96" s="161" t="s">
        <v>264</v>
      </c>
      <c r="D96" s="27" t="s">
        <v>216</v>
      </c>
      <c r="E96" s="179">
        <f>'Written TEST'!BA48</f>
        <v>9</v>
      </c>
      <c r="F96" s="171">
        <f t="shared" si="12"/>
        <v>93</v>
      </c>
      <c r="G96" s="180">
        <f>'Fieldtrip TEST'!AO48</f>
        <v>16</v>
      </c>
      <c r="H96" s="172">
        <f t="shared" si="13"/>
        <v>93</v>
      </c>
      <c r="I96" s="181">
        <f>'Multimedia TEST'!F48</f>
        <v>11.333333333333332</v>
      </c>
      <c r="J96" s="170">
        <f t="shared" si="14"/>
        <v>75</v>
      </c>
      <c r="K96" s="140">
        <f t="shared" si="15"/>
        <v>36.33333333333333</v>
      </c>
      <c r="L96" s="177">
        <f t="shared" si="16"/>
        <v>36.33333333333333</v>
      </c>
      <c r="M96" s="168">
        <f t="shared" si="17"/>
        <v>93</v>
      </c>
      <c r="N96" s="191"/>
      <c r="O96" s="28"/>
    </row>
    <row r="97" spans="1:15" ht="12.75" customHeight="1">
      <c r="A97" s="21"/>
      <c r="B97" s="22" t="s">
        <v>268</v>
      </c>
      <c r="C97" s="161" t="s">
        <v>266</v>
      </c>
      <c r="D97" s="27" t="s">
        <v>153</v>
      </c>
      <c r="E97" s="179">
        <f>'Written TEST'!BA50</f>
        <v>8.5</v>
      </c>
      <c r="F97" s="171">
        <f t="shared" si="12"/>
        <v>94</v>
      </c>
      <c r="G97" s="180">
        <f>'Fieldtrip TEST'!AO50</f>
        <v>12</v>
      </c>
      <c r="H97" s="172">
        <f t="shared" si="13"/>
        <v>95</v>
      </c>
      <c r="I97" s="181">
        <f>'Multimedia TEST'!F50</f>
        <v>9.333333333333334</v>
      </c>
      <c r="J97" s="170">
        <f t="shared" si="14"/>
        <v>88</v>
      </c>
      <c r="K97" s="140">
        <f t="shared" si="15"/>
        <v>29.833333333333336</v>
      </c>
      <c r="L97" s="177">
        <f t="shared" si="16"/>
        <v>29.833333333333336</v>
      </c>
      <c r="M97" s="168">
        <f t="shared" si="17"/>
        <v>94</v>
      </c>
      <c r="N97" s="191"/>
      <c r="O97" s="28"/>
    </row>
    <row r="98" spans="1:15" ht="12.75" customHeight="1">
      <c r="A98" s="21"/>
      <c r="B98" s="22" t="s">
        <v>268</v>
      </c>
      <c r="C98" s="161" t="s">
        <v>265</v>
      </c>
      <c r="D98" s="27" t="s">
        <v>152</v>
      </c>
      <c r="E98" s="179">
        <f>'Written TEST'!BA49</f>
        <v>11.5</v>
      </c>
      <c r="F98" s="171">
        <f t="shared" si="12"/>
        <v>90</v>
      </c>
      <c r="G98" s="180">
        <f>'Fieldtrip TEST'!AO49</f>
        <v>7.333333333333334</v>
      </c>
      <c r="H98" s="172">
        <f t="shared" si="13"/>
        <v>96</v>
      </c>
      <c r="I98" s="181">
        <f>'Multimedia TEST'!F49</f>
        <v>8</v>
      </c>
      <c r="J98" s="170">
        <f t="shared" si="14"/>
        <v>95</v>
      </c>
      <c r="K98" s="140">
        <f t="shared" si="15"/>
        <v>26.833333333333336</v>
      </c>
      <c r="L98" s="177">
        <f t="shared" si="16"/>
        <v>26.833333333333336</v>
      </c>
      <c r="M98" s="168">
        <f t="shared" si="17"/>
        <v>95</v>
      </c>
      <c r="N98" s="191"/>
      <c r="O98" s="28"/>
    </row>
    <row r="99" spans="1:15" ht="12.75" customHeight="1">
      <c r="A99" s="21"/>
      <c r="B99" s="22" t="s">
        <v>268</v>
      </c>
      <c r="C99" s="161" t="s">
        <v>267</v>
      </c>
      <c r="D99" s="27" t="s">
        <v>154</v>
      </c>
      <c r="E99" s="179">
        <f>'Written TEST'!BA51</f>
        <v>3.5</v>
      </c>
      <c r="F99" s="171">
        <f t="shared" si="12"/>
        <v>96</v>
      </c>
      <c r="G99" s="180">
        <f>'Fieldtrip TEST'!AO51</f>
        <v>13.333333333333334</v>
      </c>
      <c r="H99" s="172">
        <f t="shared" si="13"/>
        <v>94</v>
      </c>
      <c r="I99" s="181">
        <f>'Multimedia TEST'!F51</f>
        <v>8.666666666666668</v>
      </c>
      <c r="J99" s="170">
        <f t="shared" si="14"/>
        <v>93</v>
      </c>
      <c r="K99" s="140">
        <f t="shared" si="15"/>
        <v>25.500000000000004</v>
      </c>
      <c r="L99" s="177">
        <f t="shared" si="16"/>
        <v>25.500000000000004</v>
      </c>
      <c r="M99" s="168">
        <f t="shared" si="17"/>
        <v>96</v>
      </c>
      <c r="N99" s="191"/>
      <c r="O99" s="28"/>
    </row>
    <row r="100" spans="12:15" ht="12.75" customHeight="1">
      <c r="L100" s="133"/>
      <c r="O100" s="239"/>
    </row>
    <row r="101" ht="12.75" customHeight="1">
      <c r="O101" s="239"/>
    </row>
    <row r="102" ht="12.75" customHeight="1">
      <c r="O102" s="239"/>
    </row>
    <row r="103" ht="12.75" customHeight="1">
      <c r="O103" s="239"/>
    </row>
    <row r="104" ht="12.75" customHeight="1">
      <c r="O104" s="239"/>
    </row>
    <row r="105" ht="12.75" customHeight="1">
      <c r="O105" s="239"/>
    </row>
    <row r="106" ht="12.75" customHeight="1">
      <c r="O106" s="239"/>
    </row>
    <row r="107" ht="12.75" customHeight="1">
      <c r="O107" s="239"/>
    </row>
    <row r="108" ht="12.75" customHeight="1">
      <c r="O108" s="239"/>
    </row>
    <row r="109" ht="12.75" customHeight="1">
      <c r="O109" s="239"/>
    </row>
    <row r="110" ht="12.75" customHeight="1">
      <c r="O110" s="239"/>
    </row>
    <row r="111" ht="12.75" customHeight="1">
      <c r="O111" s="239"/>
    </row>
    <row r="112" ht="12.75" customHeight="1">
      <c r="O112" s="239"/>
    </row>
    <row r="113" ht="12.75" customHeight="1">
      <c r="O113" s="239"/>
    </row>
    <row r="114" ht="12.75" customHeight="1">
      <c r="O114" s="239"/>
    </row>
    <row r="115" ht="12.75" customHeight="1">
      <c r="O115" s="239"/>
    </row>
    <row r="116" ht="12.75" customHeight="1">
      <c r="O116" s="239"/>
    </row>
    <row r="117" ht="12.75" customHeight="1">
      <c r="O117" s="239"/>
    </row>
    <row r="118" ht="12.75" customHeight="1">
      <c r="O118" s="239"/>
    </row>
    <row r="119" ht="12.75" customHeight="1">
      <c r="O119" s="239"/>
    </row>
    <row r="120" ht="12.75" customHeight="1">
      <c r="O120" s="239"/>
    </row>
    <row r="121" ht="12.75" customHeight="1">
      <c r="O121" s="239"/>
    </row>
    <row r="122" ht="12.75" customHeight="1">
      <c r="O122" s="239"/>
    </row>
    <row r="123" ht="12.75" customHeight="1">
      <c r="O123" s="239"/>
    </row>
    <row r="124" ht="12.75" customHeight="1">
      <c r="O124" s="239"/>
    </row>
    <row r="125" ht="12.75" customHeight="1">
      <c r="O125" s="239"/>
    </row>
    <row r="126" ht="12.75" customHeight="1">
      <c r="O126" s="239"/>
    </row>
    <row r="127" ht="12.75" customHeight="1">
      <c r="O127" s="239"/>
    </row>
    <row r="128" ht="12.75" customHeight="1">
      <c r="O128" s="239"/>
    </row>
    <row r="129" ht="12.75" customHeight="1">
      <c r="O129" s="239"/>
    </row>
    <row r="130" ht="12.75" customHeight="1">
      <c r="O130" s="239"/>
    </row>
    <row r="131" ht="12.75" customHeight="1">
      <c r="O131" s="239"/>
    </row>
    <row r="132" ht="12.75" customHeight="1">
      <c r="O132" s="239"/>
    </row>
    <row r="133" ht="12.75" customHeight="1">
      <c r="O133" s="239"/>
    </row>
    <row r="134" ht="12.75" customHeight="1">
      <c r="O134" s="239"/>
    </row>
    <row r="135" ht="12.75" customHeight="1">
      <c r="O135" s="239"/>
    </row>
    <row r="136" ht="12.75" customHeight="1">
      <c r="O136" s="239"/>
    </row>
    <row r="137" ht="12.75" customHeight="1">
      <c r="O137" s="239"/>
    </row>
    <row r="138" ht="12.75" customHeight="1">
      <c r="O138" s="239"/>
    </row>
    <row r="139" ht="12.75" customHeight="1">
      <c r="O139" s="239"/>
    </row>
    <row r="140" ht="12.75" customHeight="1">
      <c r="O140" s="239"/>
    </row>
    <row r="141" ht="12.75" customHeight="1">
      <c r="O141" s="239"/>
    </row>
    <row r="142" ht="12.75" customHeight="1">
      <c r="O142" s="239"/>
    </row>
    <row r="143" ht="12.75" customHeight="1">
      <c r="O143" s="239"/>
    </row>
    <row r="144" ht="12.75" customHeight="1">
      <c r="O144" s="239"/>
    </row>
    <row r="145" ht="12.75" customHeight="1">
      <c r="O145" s="239"/>
    </row>
    <row r="146" ht="12.75" customHeight="1">
      <c r="O146" s="239"/>
    </row>
    <row r="147" ht="12.75" customHeight="1">
      <c r="O147" s="239"/>
    </row>
    <row r="148" ht="12.75" customHeight="1">
      <c r="O148" s="239"/>
    </row>
    <row r="149" ht="12.75" customHeight="1">
      <c r="O149" s="239"/>
    </row>
    <row r="150" ht="12.75" customHeight="1">
      <c r="O150" s="239"/>
    </row>
    <row r="151" ht="12.75" customHeight="1">
      <c r="O151" s="239"/>
    </row>
    <row r="152" ht="12.75" customHeight="1">
      <c r="O152" s="239"/>
    </row>
    <row r="153" ht="12.75" customHeight="1">
      <c r="O153" s="239"/>
    </row>
    <row r="154" ht="12.75" customHeight="1">
      <c r="O154" s="239"/>
    </row>
    <row r="155" ht="12.75" customHeight="1">
      <c r="O155" s="239"/>
    </row>
    <row r="156" ht="12.75" customHeight="1">
      <c r="O156" s="239"/>
    </row>
    <row r="157" ht="12.75" customHeight="1">
      <c r="O157" s="239"/>
    </row>
    <row r="158" ht="12.75" customHeight="1">
      <c r="O158" s="239"/>
    </row>
    <row r="159" ht="12.75" customHeight="1">
      <c r="O159" s="239"/>
    </row>
    <row r="160" ht="12.75" customHeight="1">
      <c r="O160" s="239"/>
    </row>
    <row r="161" ht="12.75" customHeight="1">
      <c r="O161" s="239"/>
    </row>
    <row r="162" ht="12.75" customHeight="1">
      <c r="O162" s="239"/>
    </row>
    <row r="163" ht="12.75" customHeight="1">
      <c r="O163" s="239"/>
    </row>
    <row r="164" ht="12.75" customHeight="1">
      <c r="O164" s="239"/>
    </row>
    <row r="165" ht="12.75" customHeight="1">
      <c r="O165" s="239"/>
    </row>
    <row r="166" ht="12.75" customHeight="1">
      <c r="O166" s="239"/>
    </row>
    <row r="167" ht="12.75" customHeight="1">
      <c r="O167" s="239"/>
    </row>
    <row r="168" ht="12.75" customHeight="1">
      <c r="O168" s="239"/>
    </row>
    <row r="169" ht="12.75" customHeight="1">
      <c r="O169" s="239"/>
    </row>
    <row r="170" ht="12.75" customHeight="1">
      <c r="O170" s="239"/>
    </row>
    <row r="171" ht="12.75" customHeight="1">
      <c r="O171" s="239"/>
    </row>
    <row r="172" ht="12.75" customHeight="1">
      <c r="O172" s="239"/>
    </row>
    <row r="173" ht="12.75" customHeight="1">
      <c r="O173" s="239"/>
    </row>
    <row r="174" ht="12.75" customHeight="1">
      <c r="O174" s="239"/>
    </row>
    <row r="175" ht="12.75" customHeight="1">
      <c r="O175" s="239"/>
    </row>
    <row r="176" ht="12.75" customHeight="1">
      <c r="O176" s="239"/>
    </row>
    <row r="177" ht="12.75" customHeight="1">
      <c r="O177" s="239"/>
    </row>
    <row r="178" ht="12.75" customHeight="1">
      <c r="O178" s="239"/>
    </row>
    <row r="179" ht="12.75" customHeight="1">
      <c r="O179" s="239"/>
    </row>
    <row r="180" ht="12.75" customHeight="1">
      <c r="O180" s="239"/>
    </row>
    <row r="181" ht="12.75" customHeight="1">
      <c r="O181" s="239"/>
    </row>
    <row r="182" ht="12.75" customHeight="1">
      <c r="O182" s="239"/>
    </row>
    <row r="183" ht="12.75" customHeight="1">
      <c r="O183" s="239"/>
    </row>
    <row r="184" ht="12.75" customHeight="1">
      <c r="O184" s="239"/>
    </row>
    <row r="185" ht="12.75" customHeight="1">
      <c r="O185" s="239"/>
    </row>
    <row r="186" ht="12.75" customHeight="1">
      <c r="O186" s="239"/>
    </row>
    <row r="187" ht="12.75" customHeight="1">
      <c r="O187" s="239"/>
    </row>
    <row r="188" ht="12.75" customHeight="1">
      <c r="O188" s="239"/>
    </row>
    <row r="189" ht="12.75" customHeight="1">
      <c r="O189" s="239"/>
    </row>
    <row r="190" ht="12.75" customHeight="1">
      <c r="O190" s="239"/>
    </row>
    <row r="191" ht="12.75" customHeight="1">
      <c r="O191" s="239"/>
    </row>
    <row r="192" ht="12.75" customHeight="1">
      <c r="O192" s="239"/>
    </row>
    <row r="193" ht="12.75" customHeight="1">
      <c r="O193" s="239"/>
    </row>
    <row r="194" ht="12.75" customHeight="1">
      <c r="O194" s="239"/>
    </row>
    <row r="195" ht="12.75" customHeight="1">
      <c r="O195" s="239"/>
    </row>
    <row r="196" ht="12.75" customHeight="1">
      <c r="O196" s="239"/>
    </row>
    <row r="197" ht="12.75" customHeight="1">
      <c r="O197" s="239"/>
    </row>
    <row r="198" ht="12.75" customHeight="1">
      <c r="O198" s="239"/>
    </row>
    <row r="199" ht="12.75" customHeight="1">
      <c r="O199" s="239"/>
    </row>
    <row r="200" ht="12.75" customHeight="1">
      <c r="O200" s="239"/>
    </row>
    <row r="201" ht="12.75" customHeight="1">
      <c r="O201" s="239"/>
    </row>
    <row r="202" ht="12.75" customHeight="1">
      <c r="O202" s="239"/>
    </row>
    <row r="203" ht="12.75" customHeight="1">
      <c r="O203" s="239"/>
    </row>
    <row r="204" ht="12.75" customHeight="1">
      <c r="O204" s="239"/>
    </row>
    <row r="205" ht="12.75" customHeight="1">
      <c r="O205" s="239"/>
    </row>
    <row r="206" ht="12.75" customHeight="1">
      <c r="O206" s="239"/>
    </row>
    <row r="207" ht="12.75" customHeight="1">
      <c r="O207" s="239"/>
    </row>
    <row r="208" ht="12.75" customHeight="1">
      <c r="O208" s="239"/>
    </row>
    <row r="209" ht="12.75" customHeight="1">
      <c r="O209" s="239"/>
    </row>
    <row r="210" ht="12.75" customHeight="1">
      <c r="O210" s="239"/>
    </row>
    <row r="211" ht="12.75" customHeight="1">
      <c r="O211" s="239"/>
    </row>
    <row r="212" ht="12.75" customHeight="1">
      <c r="O212" s="239"/>
    </row>
    <row r="213" ht="12.75" customHeight="1">
      <c r="O213" s="239"/>
    </row>
    <row r="214" ht="12.75" customHeight="1">
      <c r="O214" s="239"/>
    </row>
    <row r="215" ht="12.75" customHeight="1">
      <c r="O215" s="239"/>
    </row>
    <row r="216" ht="12.75" customHeight="1">
      <c r="O216" s="239"/>
    </row>
    <row r="217" ht="12.75" customHeight="1">
      <c r="O217" s="239"/>
    </row>
    <row r="218" ht="12.75" customHeight="1">
      <c r="O218" s="239"/>
    </row>
    <row r="219" ht="12.75" customHeight="1">
      <c r="O219" s="239"/>
    </row>
    <row r="220" ht="12.75" customHeight="1">
      <c r="O220" s="239"/>
    </row>
    <row r="221" ht="12.75" customHeight="1">
      <c r="O221" s="239"/>
    </row>
    <row r="222" ht="12.75" customHeight="1">
      <c r="O222" s="239"/>
    </row>
    <row r="223" ht="12.75" customHeight="1">
      <c r="O223" s="239"/>
    </row>
    <row r="224" ht="12.75" customHeight="1">
      <c r="O224" s="239"/>
    </row>
    <row r="225" ht="12.75" customHeight="1">
      <c r="O225" s="239"/>
    </row>
    <row r="226" ht="12.75" customHeight="1">
      <c r="O226" s="239"/>
    </row>
    <row r="227" ht="12.75" customHeight="1">
      <c r="O227" s="239"/>
    </row>
    <row r="228" ht="12.75" customHeight="1">
      <c r="O228" s="239"/>
    </row>
    <row r="229" ht="12.75" customHeight="1">
      <c r="O229" s="239"/>
    </row>
    <row r="230" ht="12.75" customHeight="1">
      <c r="O230" s="239"/>
    </row>
    <row r="231" ht="12.75" customHeight="1">
      <c r="O231" s="239"/>
    </row>
    <row r="232" ht="12.75" customHeight="1">
      <c r="O232" s="239"/>
    </row>
    <row r="233" ht="12.75" customHeight="1">
      <c r="O233" s="239"/>
    </row>
    <row r="234" ht="12.75" customHeight="1">
      <c r="O234" s="239"/>
    </row>
    <row r="235" ht="12.75" customHeight="1">
      <c r="O235" s="239"/>
    </row>
    <row r="236" ht="12.75" customHeight="1">
      <c r="O236" s="239"/>
    </row>
    <row r="237" ht="12.75" customHeight="1">
      <c r="O237" s="239"/>
    </row>
    <row r="238" ht="12.75" customHeight="1">
      <c r="O238" s="239"/>
    </row>
    <row r="239" ht="12.75" customHeight="1">
      <c r="O239" s="239"/>
    </row>
    <row r="240" ht="12.75" customHeight="1">
      <c r="O240" s="239"/>
    </row>
    <row r="241" ht="12.75" customHeight="1">
      <c r="O241" s="239"/>
    </row>
    <row r="242" ht="12.75" customHeight="1">
      <c r="O242" s="239"/>
    </row>
    <row r="243" ht="12.75" customHeight="1">
      <c r="O243" s="239"/>
    </row>
    <row r="244" ht="12.75" customHeight="1">
      <c r="O244" s="239"/>
    </row>
    <row r="245" ht="12.75" customHeight="1">
      <c r="O245" s="239"/>
    </row>
    <row r="246" ht="12.75" customHeight="1">
      <c r="O246" s="239"/>
    </row>
    <row r="247" ht="12.75" customHeight="1">
      <c r="O247" s="239"/>
    </row>
    <row r="248" ht="12.75" customHeight="1">
      <c r="O248" s="239"/>
    </row>
    <row r="249" ht="12.75" customHeight="1">
      <c r="O249" s="239"/>
    </row>
    <row r="250" ht="12.75" customHeight="1">
      <c r="O250" s="239"/>
    </row>
    <row r="251" ht="12.75" customHeight="1">
      <c r="O251" s="239"/>
    </row>
    <row r="252" ht="12.75" customHeight="1">
      <c r="O252" s="239"/>
    </row>
    <row r="253" ht="12.75" customHeight="1">
      <c r="O253" s="239"/>
    </row>
    <row r="254" ht="12.75" customHeight="1">
      <c r="O254" s="239"/>
    </row>
    <row r="255" ht="12.75" customHeight="1">
      <c r="O255" s="239"/>
    </row>
    <row r="256" ht="12.75" customHeight="1">
      <c r="O256" s="239"/>
    </row>
    <row r="257" ht="12.75" customHeight="1">
      <c r="O257" s="239"/>
    </row>
    <row r="258" ht="12.75" customHeight="1">
      <c r="O258" s="239"/>
    </row>
    <row r="259" ht="12.75" customHeight="1">
      <c r="O259" s="239"/>
    </row>
    <row r="260" ht="12.75" customHeight="1">
      <c r="O260" s="239"/>
    </row>
    <row r="261" ht="12.75" customHeight="1">
      <c r="O261" s="239"/>
    </row>
    <row r="262" ht="12.75" customHeight="1">
      <c r="O262" s="239"/>
    </row>
    <row r="263" ht="12.75" customHeight="1">
      <c r="O263" s="239"/>
    </row>
    <row r="264" ht="12.75" customHeight="1">
      <c r="O264" s="239"/>
    </row>
    <row r="265" ht="12.75" customHeight="1">
      <c r="O265" s="239"/>
    </row>
    <row r="266" ht="12.75" customHeight="1">
      <c r="O266" s="239"/>
    </row>
    <row r="267" ht="12.75" customHeight="1">
      <c r="O267" s="239"/>
    </row>
    <row r="268" ht="12.75" customHeight="1">
      <c r="O268" s="239"/>
    </row>
    <row r="269" ht="12.75" customHeight="1">
      <c r="O269" s="239"/>
    </row>
    <row r="270" ht="12.75" customHeight="1">
      <c r="O270" s="239"/>
    </row>
    <row r="271" ht="12.75" customHeight="1">
      <c r="O271" s="239"/>
    </row>
    <row r="272" ht="12.75" customHeight="1">
      <c r="O272" s="239"/>
    </row>
    <row r="273" ht="12.75" customHeight="1">
      <c r="O273" s="239"/>
    </row>
    <row r="274" ht="12.75" customHeight="1">
      <c r="O274" s="239"/>
    </row>
    <row r="275" ht="12.75" customHeight="1">
      <c r="O275" s="239"/>
    </row>
    <row r="276" ht="12.75" customHeight="1">
      <c r="O276" s="239"/>
    </row>
    <row r="277" ht="12.75" customHeight="1">
      <c r="O277" s="239"/>
    </row>
    <row r="278" ht="12.75" customHeight="1">
      <c r="O278" s="239"/>
    </row>
    <row r="279" ht="12.75" customHeight="1">
      <c r="O279" s="239"/>
    </row>
    <row r="280" ht="12.75" customHeight="1">
      <c r="O280" s="239"/>
    </row>
    <row r="281" ht="12.75" customHeight="1">
      <c r="O281" s="239"/>
    </row>
    <row r="282" ht="12.75" customHeight="1">
      <c r="O282" s="239"/>
    </row>
    <row r="283" ht="12.75" customHeight="1">
      <c r="O283" s="239"/>
    </row>
    <row r="284" ht="12.75" customHeight="1">
      <c r="O284" s="239"/>
    </row>
    <row r="285" ht="12.75" customHeight="1">
      <c r="O285" s="239"/>
    </row>
    <row r="286" ht="12.75" customHeight="1">
      <c r="O286" s="239"/>
    </row>
    <row r="287" ht="12.75" customHeight="1">
      <c r="O287" s="239"/>
    </row>
    <row r="288" ht="12.75" customHeight="1">
      <c r="O288" s="239"/>
    </row>
    <row r="289" ht="12.75" customHeight="1">
      <c r="O289" s="239"/>
    </row>
    <row r="290" ht="12.75" customHeight="1">
      <c r="O290" s="239"/>
    </row>
    <row r="291" ht="12.75" customHeight="1">
      <c r="O291" s="239"/>
    </row>
    <row r="292" ht="12.75" customHeight="1">
      <c r="O292" s="239"/>
    </row>
    <row r="293" ht="12.75" customHeight="1">
      <c r="O293" s="239"/>
    </row>
    <row r="294" ht="12.75" customHeight="1">
      <c r="O294" s="239"/>
    </row>
    <row r="295" ht="12.75" customHeight="1">
      <c r="O295" s="239"/>
    </row>
    <row r="296" ht="12.75" customHeight="1">
      <c r="O296" s="239"/>
    </row>
    <row r="297" ht="12.75" customHeight="1">
      <c r="O297" s="239"/>
    </row>
    <row r="298" ht="12.75" customHeight="1">
      <c r="O298" s="239"/>
    </row>
    <row r="299" ht="12.75" customHeight="1">
      <c r="O299" s="239"/>
    </row>
    <row r="300" ht="12.75" customHeight="1">
      <c r="O300" s="239"/>
    </row>
    <row r="301" ht="12.75" customHeight="1">
      <c r="O301" s="239"/>
    </row>
    <row r="302" ht="12.75" customHeight="1">
      <c r="O302" s="239"/>
    </row>
    <row r="303" ht="12.75" customHeight="1">
      <c r="O303" s="239"/>
    </row>
    <row r="304" ht="12.75" customHeight="1">
      <c r="O304" s="239"/>
    </row>
    <row r="305" ht="12.75" customHeight="1">
      <c r="O305" s="239"/>
    </row>
    <row r="306" ht="12.75" customHeight="1">
      <c r="O306" s="239"/>
    </row>
    <row r="307" ht="12.75" customHeight="1">
      <c r="O307" s="239"/>
    </row>
    <row r="308" ht="12.75" customHeight="1">
      <c r="O308" s="239"/>
    </row>
    <row r="309" ht="12.75" customHeight="1">
      <c r="O309" s="239"/>
    </row>
    <row r="310" ht="12.75" customHeight="1">
      <c r="O310" s="239"/>
    </row>
    <row r="311" ht="12.75" customHeight="1">
      <c r="O311" s="239"/>
    </row>
    <row r="312" ht="12.75" customHeight="1">
      <c r="O312" s="239"/>
    </row>
    <row r="313" ht="12.75" customHeight="1">
      <c r="O313" s="239"/>
    </row>
    <row r="314" ht="12.75" customHeight="1">
      <c r="O314" s="239"/>
    </row>
    <row r="315" ht="12.75" customHeight="1">
      <c r="O315" s="239"/>
    </row>
    <row r="316" ht="12.75" customHeight="1">
      <c r="O316" s="239"/>
    </row>
    <row r="317" ht="12.75" customHeight="1">
      <c r="O317" s="239"/>
    </row>
    <row r="318" ht="12.75" customHeight="1">
      <c r="O318" s="239"/>
    </row>
    <row r="319" ht="12.75" customHeight="1">
      <c r="O319" s="239"/>
    </row>
    <row r="320" ht="12.75" customHeight="1">
      <c r="O320" s="239"/>
    </row>
    <row r="321" ht="12.75" customHeight="1">
      <c r="O321" s="239"/>
    </row>
    <row r="322" ht="12.75" customHeight="1">
      <c r="O322" s="239"/>
    </row>
    <row r="323" ht="12.75" customHeight="1">
      <c r="O323" s="239"/>
    </row>
    <row r="324" ht="12.75" customHeight="1">
      <c r="O324" s="239"/>
    </row>
    <row r="325" ht="12.75" customHeight="1">
      <c r="O325" s="239"/>
    </row>
    <row r="326" ht="12.75" customHeight="1">
      <c r="O326" s="239"/>
    </row>
    <row r="327" ht="12.75" customHeight="1">
      <c r="O327" s="239"/>
    </row>
    <row r="328" ht="12.75" customHeight="1">
      <c r="O328" s="239"/>
    </row>
    <row r="329" ht="12.75" customHeight="1">
      <c r="O329" s="239"/>
    </row>
    <row r="330" ht="12.75" customHeight="1">
      <c r="O330" s="239"/>
    </row>
    <row r="331" ht="12.75" customHeight="1">
      <c r="O331" s="239"/>
    </row>
    <row r="332" ht="12.75" customHeight="1">
      <c r="O332" s="239"/>
    </row>
    <row r="333" ht="12.75" customHeight="1">
      <c r="O333" s="239"/>
    </row>
    <row r="334" ht="12.75" customHeight="1">
      <c r="O334" s="239"/>
    </row>
    <row r="335" ht="12.75" customHeight="1">
      <c r="O335" s="239"/>
    </row>
    <row r="336" ht="12.75" customHeight="1">
      <c r="O336" s="239"/>
    </row>
    <row r="337" ht="12.75" customHeight="1">
      <c r="O337" s="239"/>
    </row>
    <row r="338" ht="12.75" customHeight="1">
      <c r="O338" s="239"/>
    </row>
    <row r="339" ht="12.75" customHeight="1">
      <c r="O339" s="239"/>
    </row>
    <row r="340" ht="12.75" customHeight="1">
      <c r="O340" s="239"/>
    </row>
    <row r="341" ht="12.75" customHeight="1">
      <c r="O341" s="239"/>
    </row>
    <row r="342" ht="12.75" customHeight="1">
      <c r="O342" s="239"/>
    </row>
    <row r="343" ht="12.75" customHeight="1">
      <c r="O343" s="239"/>
    </row>
    <row r="344" ht="12.75" customHeight="1">
      <c r="O344" s="239"/>
    </row>
    <row r="345" ht="12.75" customHeight="1">
      <c r="O345" s="239"/>
    </row>
    <row r="346" ht="12.75" customHeight="1">
      <c r="O346" s="239"/>
    </row>
    <row r="347" ht="12.75" customHeight="1">
      <c r="O347" s="239"/>
    </row>
    <row r="348" ht="12.75" customHeight="1">
      <c r="O348" s="239"/>
    </row>
    <row r="349" ht="12.75" customHeight="1">
      <c r="O349" s="239"/>
    </row>
    <row r="350" ht="12.75" customHeight="1">
      <c r="O350" s="239"/>
    </row>
    <row r="351" ht="12.75" customHeight="1">
      <c r="O351" s="239"/>
    </row>
    <row r="352" ht="12.75" customHeight="1">
      <c r="O352" s="239"/>
    </row>
    <row r="353" ht="12.75" customHeight="1">
      <c r="O353" s="239"/>
    </row>
    <row r="354" ht="12.75" customHeight="1">
      <c r="O354" s="239"/>
    </row>
    <row r="355" ht="12.75" customHeight="1">
      <c r="O355" s="239"/>
    </row>
    <row r="356" ht="12.75" customHeight="1">
      <c r="O356" s="239"/>
    </row>
    <row r="357" ht="12.75" customHeight="1">
      <c r="O357" s="239"/>
    </row>
    <row r="358" ht="12.75" customHeight="1">
      <c r="O358" s="239"/>
    </row>
    <row r="359" ht="12.75" customHeight="1">
      <c r="O359" s="239"/>
    </row>
    <row r="360" ht="12.75" customHeight="1">
      <c r="O360" s="239"/>
    </row>
    <row r="361" ht="12.75" customHeight="1">
      <c r="O361" s="239"/>
    </row>
    <row r="362" ht="12.75" customHeight="1">
      <c r="O362" s="239"/>
    </row>
    <row r="363" ht="12.75" customHeight="1">
      <c r="O363" s="239"/>
    </row>
    <row r="364" ht="12.75" customHeight="1">
      <c r="O364" s="239"/>
    </row>
    <row r="365" ht="12.75" customHeight="1">
      <c r="O365" s="239"/>
    </row>
    <row r="366" ht="12.75" customHeight="1">
      <c r="O366" s="239"/>
    </row>
    <row r="367" ht="12.75" customHeight="1">
      <c r="O367" s="239"/>
    </row>
    <row r="368" ht="12.75" customHeight="1">
      <c r="O368" s="239"/>
    </row>
    <row r="369" ht="12.75" customHeight="1">
      <c r="O369" s="239"/>
    </row>
    <row r="370" ht="12.75" customHeight="1">
      <c r="O370" s="239"/>
    </row>
    <row r="371" ht="12.75" customHeight="1">
      <c r="O371" s="239"/>
    </row>
    <row r="372" ht="12.75" customHeight="1">
      <c r="O372" s="239"/>
    </row>
    <row r="373" ht="12.75" customHeight="1">
      <c r="O373" s="239"/>
    </row>
    <row r="374" ht="12.75" customHeight="1">
      <c r="O374" s="239"/>
    </row>
    <row r="375" ht="12.75" customHeight="1">
      <c r="O375" s="239"/>
    </row>
    <row r="376" ht="12.75" customHeight="1">
      <c r="O376" s="239"/>
    </row>
    <row r="377" ht="12.75" customHeight="1">
      <c r="O377" s="239"/>
    </row>
    <row r="378" ht="12.75" customHeight="1">
      <c r="O378" s="239"/>
    </row>
    <row r="379" ht="12.75" customHeight="1">
      <c r="O379" s="239"/>
    </row>
    <row r="380" ht="12.75" customHeight="1">
      <c r="O380" s="239"/>
    </row>
    <row r="381" ht="12.75" customHeight="1">
      <c r="O381" s="239"/>
    </row>
    <row r="382" ht="12.75" customHeight="1">
      <c r="O382" s="239"/>
    </row>
    <row r="383" ht="12.75" customHeight="1">
      <c r="O383" s="239"/>
    </row>
    <row r="384" ht="12.75" customHeight="1">
      <c r="O384" s="239"/>
    </row>
    <row r="385" ht="12.75" customHeight="1">
      <c r="O385" s="239"/>
    </row>
    <row r="386" ht="12.75" customHeight="1">
      <c r="O386" s="239"/>
    </row>
    <row r="387" ht="12.75" customHeight="1">
      <c r="O387" s="239"/>
    </row>
    <row r="388" ht="12.75" customHeight="1">
      <c r="O388" s="239"/>
    </row>
    <row r="389" ht="12.75" customHeight="1">
      <c r="O389" s="239"/>
    </row>
    <row r="390" ht="12.75" customHeight="1">
      <c r="O390" s="239"/>
    </row>
    <row r="391" ht="12.75" customHeight="1">
      <c r="O391" s="239"/>
    </row>
    <row r="392" ht="12.75" customHeight="1">
      <c r="O392" s="239"/>
    </row>
    <row r="393" ht="12.75" customHeight="1">
      <c r="O393" s="239"/>
    </row>
    <row r="394" ht="12.75" customHeight="1">
      <c r="O394" s="239"/>
    </row>
    <row r="395" ht="12.75" customHeight="1">
      <c r="O395" s="239"/>
    </row>
    <row r="396" ht="12.75" customHeight="1">
      <c r="O396" s="239"/>
    </row>
    <row r="397" ht="12.75" customHeight="1">
      <c r="O397" s="239"/>
    </row>
    <row r="398" ht="12.75" customHeight="1">
      <c r="O398" s="239"/>
    </row>
    <row r="399" ht="12.75" customHeight="1">
      <c r="O399" s="239"/>
    </row>
    <row r="400" ht="12.75" customHeight="1">
      <c r="O400" s="239"/>
    </row>
    <row r="401" ht="12.75" customHeight="1">
      <c r="O401" s="239"/>
    </row>
    <row r="402" ht="12.75" customHeight="1">
      <c r="O402" s="239"/>
    </row>
    <row r="403" ht="12.75" customHeight="1">
      <c r="O403" s="239"/>
    </row>
    <row r="404" ht="12.75" customHeight="1">
      <c r="O404" s="239"/>
    </row>
    <row r="405" ht="12.75" customHeight="1">
      <c r="O405" s="239"/>
    </row>
    <row r="406" ht="12.75" customHeight="1">
      <c r="O406" s="239"/>
    </row>
    <row r="407" ht="12.75" customHeight="1">
      <c r="O407" s="239"/>
    </row>
    <row r="408" ht="12.75" customHeight="1">
      <c r="O408" s="239"/>
    </row>
    <row r="409" ht="12.75" customHeight="1">
      <c r="O409" s="239"/>
    </row>
    <row r="410" ht="12.75" customHeight="1">
      <c r="O410" s="239"/>
    </row>
    <row r="411" ht="12.75" customHeight="1">
      <c r="O411" s="239"/>
    </row>
    <row r="412" ht="12.75" customHeight="1">
      <c r="O412" s="239"/>
    </row>
    <row r="413" ht="12.75" customHeight="1">
      <c r="O413" s="239"/>
    </row>
    <row r="414" ht="12.75" customHeight="1">
      <c r="O414" s="239"/>
    </row>
    <row r="415" ht="12.75" customHeight="1">
      <c r="O415" s="239"/>
    </row>
    <row r="416" ht="12.75" customHeight="1">
      <c r="O416" s="239"/>
    </row>
    <row r="417" ht="12.75" customHeight="1">
      <c r="O417" s="239"/>
    </row>
    <row r="418" ht="12.75" customHeight="1">
      <c r="O418" s="239"/>
    </row>
    <row r="419" ht="12.75" customHeight="1">
      <c r="O419" s="239"/>
    </row>
    <row r="420" ht="12.75" customHeight="1">
      <c r="O420" s="239"/>
    </row>
    <row r="421" ht="12.75" customHeight="1">
      <c r="O421" s="239"/>
    </row>
    <row r="422" ht="12.75" customHeight="1">
      <c r="O422" s="239"/>
    </row>
    <row r="423" ht="12.75" customHeight="1">
      <c r="O423" s="239"/>
    </row>
    <row r="424" ht="12.75" customHeight="1">
      <c r="O424" s="239"/>
    </row>
    <row r="425" ht="12.75" customHeight="1">
      <c r="O425" s="239"/>
    </row>
    <row r="426" ht="12.75" customHeight="1">
      <c r="O426" s="239"/>
    </row>
    <row r="427" ht="12.75" customHeight="1">
      <c r="O427" s="239"/>
    </row>
    <row r="428" ht="12.75" customHeight="1">
      <c r="O428" s="239"/>
    </row>
    <row r="429" ht="12.75" customHeight="1">
      <c r="O429" s="239"/>
    </row>
    <row r="430" ht="12.75" customHeight="1">
      <c r="O430" s="239"/>
    </row>
    <row r="431" ht="12.75" customHeight="1">
      <c r="O431" s="239"/>
    </row>
    <row r="432" ht="12.75" customHeight="1">
      <c r="O432" s="239"/>
    </row>
    <row r="433" ht="12.75" customHeight="1">
      <c r="O433" s="239"/>
    </row>
    <row r="434" ht="12.75" customHeight="1">
      <c r="O434" s="239"/>
    </row>
    <row r="435" ht="12.75" customHeight="1">
      <c r="O435" s="239"/>
    </row>
    <row r="436" ht="12.75" customHeight="1">
      <c r="O436" s="239"/>
    </row>
    <row r="437" ht="12.75" customHeight="1">
      <c r="O437" s="239"/>
    </row>
    <row r="438" ht="12.75" customHeight="1">
      <c r="O438" s="239"/>
    </row>
    <row r="439" ht="12.75" customHeight="1">
      <c r="O439" s="239"/>
    </row>
    <row r="440" ht="12.75" customHeight="1">
      <c r="O440" s="239"/>
    </row>
    <row r="441" ht="12.75" customHeight="1">
      <c r="O441" s="239"/>
    </row>
    <row r="442" ht="12.75" customHeight="1">
      <c r="O442" s="239"/>
    </row>
    <row r="443" ht="12.75" customHeight="1">
      <c r="O443" s="239"/>
    </row>
    <row r="444" ht="12.75" customHeight="1">
      <c r="O444" s="239"/>
    </row>
    <row r="445" ht="12.75" customHeight="1">
      <c r="O445" s="239"/>
    </row>
    <row r="446" ht="12.75" customHeight="1">
      <c r="O446" s="239"/>
    </row>
    <row r="447" ht="12.75" customHeight="1">
      <c r="O447" s="239"/>
    </row>
    <row r="448" ht="12.75" customHeight="1">
      <c r="O448" s="239"/>
    </row>
    <row r="449" ht="12.75" customHeight="1">
      <c r="O449" s="239"/>
    </row>
    <row r="450" ht="12.75" customHeight="1">
      <c r="O450" s="239"/>
    </row>
    <row r="451" ht="12.75" customHeight="1">
      <c r="O451" s="239"/>
    </row>
    <row r="452" ht="12.75" customHeight="1">
      <c r="O452" s="239"/>
    </row>
    <row r="453" ht="12.75" customHeight="1">
      <c r="O453" s="239"/>
    </row>
    <row r="454" ht="12.75" customHeight="1">
      <c r="O454" s="239"/>
    </row>
    <row r="455" ht="12.75" customHeight="1">
      <c r="O455" s="239"/>
    </row>
    <row r="456" ht="12.75" customHeight="1">
      <c r="O456" s="239"/>
    </row>
    <row r="457" ht="12.75" customHeight="1">
      <c r="O457" s="239"/>
    </row>
    <row r="458" ht="12.75" customHeight="1">
      <c r="O458" s="239"/>
    </row>
    <row r="459" ht="12.75" customHeight="1">
      <c r="O459" s="239"/>
    </row>
    <row r="460" ht="12.75" customHeight="1">
      <c r="O460" s="239"/>
    </row>
    <row r="461" ht="12.75" customHeight="1">
      <c r="O461" s="239"/>
    </row>
    <row r="462" ht="12.75" customHeight="1">
      <c r="O462" s="239"/>
    </row>
    <row r="463" ht="12.75" customHeight="1">
      <c r="O463" s="239"/>
    </row>
    <row r="464" ht="12.75" customHeight="1">
      <c r="O464" s="239"/>
    </row>
    <row r="465" ht="12.75" customHeight="1">
      <c r="O465" s="239"/>
    </row>
    <row r="466" ht="12.75" customHeight="1">
      <c r="O466" s="239"/>
    </row>
    <row r="467" ht="12.75" customHeight="1">
      <c r="O467" s="239"/>
    </row>
    <row r="468" ht="12.75" customHeight="1">
      <c r="O468" s="239"/>
    </row>
    <row r="469" ht="12.75" customHeight="1">
      <c r="O469" s="239"/>
    </row>
    <row r="470" ht="12.75" customHeight="1">
      <c r="O470" s="239"/>
    </row>
    <row r="471" ht="12.75" customHeight="1">
      <c r="O471" s="239"/>
    </row>
    <row r="472" ht="12.75" customHeight="1">
      <c r="O472" s="239"/>
    </row>
    <row r="473" ht="12.75" customHeight="1">
      <c r="O473" s="239"/>
    </row>
    <row r="474" ht="12.75" customHeight="1">
      <c r="O474" s="239"/>
    </row>
    <row r="475" ht="12.75" customHeight="1">
      <c r="O475" s="239"/>
    </row>
    <row r="476" ht="12.75" customHeight="1">
      <c r="O476" s="239"/>
    </row>
    <row r="477" ht="12.75" customHeight="1">
      <c r="O477" s="239"/>
    </row>
    <row r="478" ht="12.75" customHeight="1">
      <c r="O478" s="239"/>
    </row>
    <row r="479" ht="12.75" customHeight="1">
      <c r="O479" s="239"/>
    </row>
    <row r="480" ht="12.75" customHeight="1">
      <c r="O480" s="239"/>
    </row>
    <row r="481" ht="12.75" customHeight="1">
      <c r="O481" s="239"/>
    </row>
    <row r="482" ht="12.75" customHeight="1">
      <c r="O482" s="239"/>
    </row>
    <row r="483" ht="12.75" customHeight="1">
      <c r="O483" s="239"/>
    </row>
    <row r="484" ht="12.75" customHeight="1">
      <c r="O484" s="239"/>
    </row>
    <row r="485" ht="12.75" customHeight="1">
      <c r="O485" s="239"/>
    </row>
    <row r="486" ht="12.75" customHeight="1">
      <c r="O486" s="239"/>
    </row>
    <row r="487" ht="12.75" customHeight="1">
      <c r="O487" s="239"/>
    </row>
    <row r="488" ht="12.75" customHeight="1">
      <c r="O488" s="239"/>
    </row>
    <row r="489" ht="12.75" customHeight="1">
      <c r="O489" s="239"/>
    </row>
    <row r="490" ht="12.75" customHeight="1">
      <c r="O490" s="239"/>
    </row>
    <row r="491" ht="12.75" customHeight="1">
      <c r="O491" s="239"/>
    </row>
    <row r="492" ht="12.75" customHeight="1">
      <c r="O492" s="239"/>
    </row>
    <row r="493" ht="12.75" customHeight="1">
      <c r="O493" s="239"/>
    </row>
    <row r="494" ht="12.75" customHeight="1">
      <c r="O494" s="239"/>
    </row>
    <row r="495" ht="12.75" customHeight="1">
      <c r="O495" s="239"/>
    </row>
    <row r="496" ht="12.75" customHeight="1">
      <c r="O496" s="239"/>
    </row>
    <row r="497" ht="12.75" customHeight="1">
      <c r="O497" s="239"/>
    </row>
    <row r="498" ht="12.75" customHeight="1">
      <c r="O498" s="239"/>
    </row>
    <row r="499" ht="12.75" customHeight="1">
      <c r="O499" s="239"/>
    </row>
    <row r="500" ht="12.75" customHeight="1">
      <c r="O500" s="239"/>
    </row>
    <row r="501" ht="12.75" customHeight="1">
      <c r="O501" s="239"/>
    </row>
    <row r="502" ht="12.75" customHeight="1">
      <c r="O502" s="239"/>
    </row>
    <row r="503" ht="12.75" customHeight="1">
      <c r="O503" s="239"/>
    </row>
    <row r="504" ht="12.75" customHeight="1">
      <c r="O504" s="239"/>
    </row>
    <row r="505" ht="12.75" customHeight="1">
      <c r="O505" s="239"/>
    </row>
    <row r="506" ht="12.75" customHeight="1">
      <c r="O506" s="239"/>
    </row>
    <row r="507" ht="12.75" customHeight="1">
      <c r="O507" s="239"/>
    </row>
    <row r="508" ht="12.75" customHeight="1">
      <c r="O508" s="239"/>
    </row>
    <row r="509" ht="12.75" customHeight="1">
      <c r="O509" s="239"/>
    </row>
    <row r="510" ht="12.75" customHeight="1">
      <c r="O510" s="239"/>
    </row>
    <row r="511" ht="12.75" customHeight="1">
      <c r="O511" s="239"/>
    </row>
    <row r="512" ht="12.75" customHeight="1">
      <c r="O512" s="239"/>
    </row>
    <row r="513" ht="12.75" customHeight="1">
      <c r="O513" s="239"/>
    </row>
    <row r="514" ht="12.75" customHeight="1">
      <c r="O514" s="239"/>
    </row>
    <row r="515" ht="12.75" customHeight="1">
      <c r="O515" s="239"/>
    </row>
    <row r="516" ht="12.75" customHeight="1">
      <c r="O516" s="239"/>
    </row>
    <row r="517" ht="12.75" customHeight="1">
      <c r="O517" s="239"/>
    </row>
    <row r="518" ht="12.75" customHeight="1">
      <c r="O518" s="239"/>
    </row>
    <row r="519" ht="12.75" customHeight="1">
      <c r="O519" s="239"/>
    </row>
    <row r="520" ht="12.75" customHeight="1">
      <c r="O520" s="239"/>
    </row>
    <row r="521" ht="12.75" customHeight="1">
      <c r="O521" s="239"/>
    </row>
    <row r="522" ht="12.75" customHeight="1">
      <c r="O522" s="239"/>
    </row>
    <row r="523" ht="12.75" customHeight="1">
      <c r="O523" s="239"/>
    </row>
    <row r="524" ht="12.75" customHeight="1">
      <c r="O524" s="239"/>
    </row>
    <row r="525" ht="12.75" customHeight="1">
      <c r="O525" s="239"/>
    </row>
    <row r="526" ht="12.75" customHeight="1">
      <c r="O526" s="239"/>
    </row>
    <row r="527" ht="12.75" customHeight="1">
      <c r="O527" s="239"/>
    </row>
    <row r="528" ht="12.75" customHeight="1">
      <c r="O528" s="239"/>
    </row>
    <row r="529" ht="12.75" customHeight="1">
      <c r="O529" s="239"/>
    </row>
    <row r="530" ht="12.75" customHeight="1">
      <c r="O530" s="239"/>
    </row>
    <row r="531" ht="12.75" customHeight="1">
      <c r="O531" s="239"/>
    </row>
    <row r="532" ht="12.75" customHeight="1">
      <c r="O532" s="239"/>
    </row>
    <row r="533" ht="12.75" customHeight="1">
      <c r="O533" s="239"/>
    </row>
    <row r="534" ht="12.75" customHeight="1">
      <c r="O534" s="239"/>
    </row>
    <row r="535" ht="12.75" customHeight="1">
      <c r="O535" s="239"/>
    </row>
    <row r="536" ht="12.75" customHeight="1">
      <c r="O536" s="239"/>
    </row>
    <row r="537" ht="12.75" customHeight="1">
      <c r="O537" s="239"/>
    </row>
    <row r="538" ht="12.75" customHeight="1">
      <c r="O538" s="239"/>
    </row>
    <row r="539" ht="12.75" customHeight="1">
      <c r="O539" s="239"/>
    </row>
    <row r="540" ht="12.75" customHeight="1">
      <c r="O540" s="239"/>
    </row>
    <row r="541" ht="12.75" customHeight="1">
      <c r="O541" s="239"/>
    </row>
    <row r="542" ht="12.75" customHeight="1">
      <c r="O542" s="239"/>
    </row>
    <row r="543" ht="12.75" customHeight="1">
      <c r="O543" s="239"/>
    </row>
    <row r="544" ht="12.75" customHeight="1">
      <c r="O544" s="239"/>
    </row>
    <row r="545" ht="12.75" customHeight="1">
      <c r="O545" s="239"/>
    </row>
    <row r="546" ht="12.75" customHeight="1">
      <c r="O546" s="239"/>
    </row>
    <row r="547" ht="12.75" customHeight="1">
      <c r="O547" s="239"/>
    </row>
    <row r="548" ht="12.75" customHeight="1">
      <c r="O548" s="239"/>
    </row>
    <row r="549" ht="12.75" customHeight="1">
      <c r="O549" s="239"/>
    </row>
    <row r="550" ht="12.75" customHeight="1">
      <c r="O550" s="239"/>
    </row>
    <row r="551" ht="12.75" customHeight="1">
      <c r="O551" s="239"/>
    </row>
    <row r="552" ht="12.75" customHeight="1">
      <c r="O552" s="239"/>
    </row>
    <row r="553" ht="12.75" customHeight="1">
      <c r="O553" s="239"/>
    </row>
    <row r="554" ht="12.75" customHeight="1">
      <c r="O554" s="239"/>
    </row>
    <row r="555" ht="12.75" customHeight="1">
      <c r="O555" s="239"/>
    </row>
    <row r="556" ht="12.75" customHeight="1">
      <c r="O556" s="239"/>
    </row>
    <row r="557" ht="12.75" customHeight="1">
      <c r="O557" s="239"/>
    </row>
    <row r="558" ht="12.75" customHeight="1">
      <c r="O558" s="239"/>
    </row>
    <row r="559" ht="12.75" customHeight="1">
      <c r="O559" s="239"/>
    </row>
    <row r="560" ht="12.75" customHeight="1">
      <c r="O560" s="239"/>
    </row>
    <row r="561" ht="12.75" customHeight="1">
      <c r="O561" s="239"/>
    </row>
    <row r="562" ht="12.75" customHeight="1">
      <c r="O562" s="239"/>
    </row>
    <row r="563" ht="12.75" customHeight="1">
      <c r="O563" s="239"/>
    </row>
    <row r="564" ht="12.75" customHeight="1">
      <c r="O564" s="239"/>
    </row>
    <row r="565" ht="12.75" customHeight="1">
      <c r="O565" s="239"/>
    </row>
    <row r="566" ht="12.75" customHeight="1">
      <c r="O566" s="239"/>
    </row>
    <row r="567" ht="12.75" customHeight="1">
      <c r="O567" s="239"/>
    </row>
    <row r="568" ht="12.75" customHeight="1">
      <c r="O568" s="239"/>
    </row>
    <row r="569" ht="12.75" customHeight="1">
      <c r="O569" s="239"/>
    </row>
    <row r="570" ht="12.75" customHeight="1">
      <c r="O570" s="239"/>
    </row>
    <row r="571" ht="12.75" customHeight="1">
      <c r="O571" s="239"/>
    </row>
    <row r="572" ht="12.75" customHeight="1">
      <c r="O572" s="239"/>
    </row>
    <row r="573" ht="12.75" customHeight="1">
      <c r="O573" s="239"/>
    </row>
    <row r="574" ht="12.75" customHeight="1">
      <c r="O574" s="239"/>
    </row>
    <row r="575" ht="12.75" customHeight="1">
      <c r="O575" s="239"/>
    </row>
    <row r="576" ht="12.75" customHeight="1">
      <c r="O576" s="239"/>
    </row>
    <row r="577" ht="12.75" customHeight="1">
      <c r="O577" s="239"/>
    </row>
    <row r="578" ht="12.75" customHeight="1">
      <c r="O578" s="239"/>
    </row>
    <row r="579" ht="12.75" customHeight="1">
      <c r="O579" s="239"/>
    </row>
    <row r="580" ht="12.75" customHeight="1">
      <c r="O580" s="239"/>
    </row>
    <row r="581" ht="12.75" customHeight="1">
      <c r="O581" s="239"/>
    </row>
    <row r="582" ht="12.75" customHeight="1">
      <c r="O582" s="239"/>
    </row>
    <row r="583" ht="12.75" customHeight="1">
      <c r="O583" s="239"/>
    </row>
    <row r="584" ht="12.75" customHeight="1">
      <c r="O584" s="239"/>
    </row>
    <row r="585" ht="12.75" customHeight="1">
      <c r="O585" s="239"/>
    </row>
    <row r="586" ht="12.75" customHeight="1">
      <c r="O586" s="239"/>
    </row>
    <row r="587" ht="12.75" customHeight="1">
      <c r="O587" s="239"/>
    </row>
    <row r="588" ht="12.75" customHeight="1">
      <c r="O588" s="239"/>
    </row>
    <row r="589" ht="12.75" customHeight="1">
      <c r="O589" s="239"/>
    </row>
    <row r="590" ht="12.75" customHeight="1">
      <c r="O590" s="239"/>
    </row>
    <row r="591" ht="12.75" customHeight="1">
      <c r="O591" s="239"/>
    </row>
    <row r="592" ht="12.75" customHeight="1">
      <c r="O592" s="239"/>
    </row>
    <row r="593" ht="12.75" customHeight="1">
      <c r="O593" s="239"/>
    </row>
    <row r="594" ht="12.75" customHeight="1">
      <c r="O594" s="239"/>
    </row>
    <row r="595" ht="12.75" customHeight="1">
      <c r="O595" s="239"/>
    </row>
    <row r="596" ht="12.75" customHeight="1">
      <c r="O596" s="239"/>
    </row>
    <row r="597" ht="12.75" customHeight="1">
      <c r="O597" s="239"/>
    </row>
    <row r="598" ht="12.75" customHeight="1">
      <c r="O598" s="239"/>
    </row>
    <row r="599" ht="12.75" customHeight="1">
      <c r="O599" s="239"/>
    </row>
    <row r="600" ht="12.75" customHeight="1">
      <c r="O600" s="239"/>
    </row>
    <row r="601" ht="12.75" customHeight="1">
      <c r="O601" s="239"/>
    </row>
    <row r="602" ht="12.75" customHeight="1">
      <c r="O602" s="239"/>
    </row>
    <row r="603" ht="12.75" customHeight="1">
      <c r="O603" s="239"/>
    </row>
    <row r="604" ht="12.75" customHeight="1">
      <c r="O604" s="239"/>
    </row>
    <row r="605" ht="12.75" customHeight="1">
      <c r="O605" s="239"/>
    </row>
    <row r="606" ht="12.75" customHeight="1">
      <c r="O606" s="239"/>
    </row>
    <row r="607" ht="12.75" customHeight="1">
      <c r="O607" s="239"/>
    </row>
    <row r="608" ht="12.75" customHeight="1">
      <c r="O608" s="239"/>
    </row>
    <row r="609" ht="12.75" customHeight="1">
      <c r="O609" s="239"/>
    </row>
    <row r="610" ht="12.75" customHeight="1">
      <c r="O610" s="239"/>
    </row>
    <row r="611" ht="12.75" customHeight="1">
      <c r="O611" s="239"/>
    </row>
    <row r="612" ht="12.75" customHeight="1">
      <c r="O612" s="239"/>
    </row>
    <row r="613" ht="12.75" customHeight="1">
      <c r="O613" s="239"/>
    </row>
    <row r="614" ht="12.75" customHeight="1">
      <c r="O614" s="239"/>
    </row>
    <row r="615" ht="12.75" customHeight="1">
      <c r="O615" s="239"/>
    </row>
    <row r="616" ht="12.75" customHeight="1">
      <c r="O616" s="239"/>
    </row>
    <row r="617" ht="12.75" customHeight="1">
      <c r="O617" s="239"/>
    </row>
    <row r="618" ht="12.75" customHeight="1">
      <c r="O618" s="239"/>
    </row>
    <row r="619" ht="12.75" customHeight="1">
      <c r="O619" s="239"/>
    </row>
    <row r="620" ht="12.75" customHeight="1">
      <c r="O620" s="239"/>
    </row>
    <row r="621" ht="12.75" customHeight="1">
      <c r="O621" s="239"/>
    </row>
    <row r="622" ht="12.75" customHeight="1">
      <c r="O622" s="239"/>
    </row>
    <row r="623" ht="12.75" customHeight="1">
      <c r="O623" s="239"/>
    </row>
    <row r="624" ht="12.75" customHeight="1">
      <c r="O624" s="239"/>
    </row>
    <row r="625" ht="12.75" customHeight="1">
      <c r="O625" s="239"/>
    </row>
    <row r="626" ht="12.75" customHeight="1">
      <c r="O626" s="239"/>
    </row>
    <row r="627" ht="12.75" customHeight="1">
      <c r="O627" s="239"/>
    </row>
    <row r="628" ht="12.75" customHeight="1">
      <c r="O628" s="239"/>
    </row>
    <row r="629" ht="12.75" customHeight="1">
      <c r="O629" s="239"/>
    </row>
    <row r="630" ht="12.75" customHeight="1">
      <c r="O630" s="239"/>
    </row>
    <row r="631" ht="12.75" customHeight="1">
      <c r="O631" s="239"/>
    </row>
    <row r="632" ht="12.75" customHeight="1">
      <c r="O632" s="239"/>
    </row>
    <row r="633" ht="12.75" customHeight="1">
      <c r="O633" s="239"/>
    </row>
    <row r="634" ht="12.75" customHeight="1">
      <c r="O634" s="239"/>
    </row>
    <row r="635" ht="12.75" customHeight="1">
      <c r="O635" s="239"/>
    </row>
    <row r="636" ht="12.75" customHeight="1">
      <c r="O636" s="239"/>
    </row>
    <row r="637" ht="12.75" customHeight="1">
      <c r="O637" s="239"/>
    </row>
    <row r="638" ht="12.75" customHeight="1">
      <c r="O638" s="239"/>
    </row>
    <row r="639" ht="12.75" customHeight="1">
      <c r="O639" s="239"/>
    </row>
    <row r="640" ht="12.75" customHeight="1">
      <c r="O640" s="239"/>
    </row>
    <row r="641" ht="12.75" customHeight="1">
      <c r="O641" s="239"/>
    </row>
    <row r="642" ht="12.75" customHeight="1">
      <c r="O642" s="239"/>
    </row>
    <row r="643" ht="12.75" customHeight="1">
      <c r="O643" s="239"/>
    </row>
    <row r="644" ht="12.75" customHeight="1">
      <c r="O644" s="239"/>
    </row>
    <row r="645" ht="12.75" customHeight="1">
      <c r="O645" s="239"/>
    </row>
    <row r="646" ht="12.75" customHeight="1">
      <c r="O646" s="239"/>
    </row>
    <row r="647" ht="12.75" customHeight="1">
      <c r="O647" s="239"/>
    </row>
    <row r="648" ht="12.75" customHeight="1">
      <c r="O648" s="239"/>
    </row>
    <row r="649" ht="12.75" customHeight="1">
      <c r="O649" s="239"/>
    </row>
    <row r="650" ht="12.75" customHeight="1">
      <c r="O650" s="239"/>
    </row>
    <row r="651" ht="12.75" customHeight="1">
      <c r="O651" s="239"/>
    </row>
    <row r="652" ht="12.75" customHeight="1">
      <c r="O652" s="239"/>
    </row>
    <row r="653" ht="12.75" customHeight="1">
      <c r="O653" s="239"/>
    </row>
    <row r="654" ht="12.75" customHeight="1">
      <c r="O654" s="239"/>
    </row>
    <row r="655" ht="12.75" customHeight="1">
      <c r="O655" s="239"/>
    </row>
    <row r="656" ht="12.75" customHeight="1">
      <c r="O656" s="239"/>
    </row>
    <row r="657" ht="12.75" customHeight="1">
      <c r="O657" s="239"/>
    </row>
    <row r="658" ht="12.75" customHeight="1">
      <c r="O658" s="239"/>
    </row>
    <row r="659" ht="12.75" customHeight="1">
      <c r="O659" s="239"/>
    </row>
    <row r="660" ht="12.75" customHeight="1">
      <c r="O660" s="239"/>
    </row>
    <row r="661" ht="12.75" customHeight="1">
      <c r="O661" s="239"/>
    </row>
    <row r="662" ht="12.75" customHeight="1">
      <c r="O662" s="239"/>
    </row>
    <row r="663" ht="12.75" customHeight="1">
      <c r="O663" s="239"/>
    </row>
    <row r="664" ht="12.75" customHeight="1">
      <c r="O664" s="239"/>
    </row>
    <row r="665" ht="12.75" customHeight="1">
      <c r="O665" s="239"/>
    </row>
    <row r="666" ht="12.75" customHeight="1">
      <c r="O666" s="239"/>
    </row>
    <row r="667" ht="12.75" customHeight="1">
      <c r="O667" s="239"/>
    </row>
    <row r="668" ht="12.75" customHeight="1">
      <c r="O668" s="239"/>
    </row>
    <row r="669" ht="12.75" customHeight="1">
      <c r="O669" s="239"/>
    </row>
    <row r="670" ht="12.75" customHeight="1">
      <c r="O670" s="239"/>
    </row>
    <row r="671" ht="12.75" customHeight="1">
      <c r="O671" s="239"/>
    </row>
    <row r="672" ht="12.75" customHeight="1">
      <c r="O672" s="239"/>
    </row>
    <row r="673" ht="12.75" customHeight="1">
      <c r="O673" s="239"/>
    </row>
    <row r="674" ht="12.75" customHeight="1">
      <c r="O674" s="239"/>
    </row>
    <row r="675" ht="12.75" customHeight="1">
      <c r="O675" s="239"/>
    </row>
    <row r="676" ht="12.75" customHeight="1">
      <c r="O676" s="239"/>
    </row>
    <row r="677" ht="12.75" customHeight="1">
      <c r="O677" s="239"/>
    </row>
    <row r="678" ht="12.75" customHeight="1">
      <c r="O678" s="239"/>
    </row>
    <row r="679" ht="12.75" customHeight="1">
      <c r="O679" s="239"/>
    </row>
    <row r="680" ht="12.75" customHeight="1">
      <c r="O680" s="239"/>
    </row>
    <row r="681" ht="12.75" customHeight="1">
      <c r="O681" s="239"/>
    </row>
    <row r="682" ht="12.75" customHeight="1">
      <c r="O682" s="239"/>
    </row>
    <row r="683" ht="12.75" customHeight="1">
      <c r="O683" s="239"/>
    </row>
    <row r="684" ht="12.75" customHeight="1">
      <c r="O684" s="239"/>
    </row>
    <row r="685" ht="12.75" customHeight="1">
      <c r="O685" s="239"/>
    </row>
    <row r="686" ht="12.75" customHeight="1">
      <c r="O686" s="239"/>
    </row>
    <row r="687" ht="12.75" customHeight="1">
      <c r="O687" s="239"/>
    </row>
    <row r="688" ht="12.75" customHeight="1">
      <c r="O688" s="239"/>
    </row>
    <row r="689" ht="12.75" customHeight="1">
      <c r="O689" s="239"/>
    </row>
    <row r="690" ht="12.75" customHeight="1">
      <c r="O690" s="239"/>
    </row>
    <row r="691" ht="12.75" customHeight="1">
      <c r="O691" s="239"/>
    </row>
    <row r="692" ht="12.75" customHeight="1">
      <c r="O692" s="239"/>
    </row>
    <row r="693" ht="12.75" customHeight="1">
      <c r="O693" s="239"/>
    </row>
    <row r="694" ht="12.75" customHeight="1">
      <c r="O694" s="239"/>
    </row>
    <row r="695" ht="12.75" customHeight="1">
      <c r="O695" s="239"/>
    </row>
    <row r="696" ht="12.75" customHeight="1">
      <c r="O696" s="239"/>
    </row>
    <row r="697" ht="12.75" customHeight="1">
      <c r="O697" s="239"/>
    </row>
    <row r="698" ht="12.75" customHeight="1">
      <c r="O698" s="239"/>
    </row>
    <row r="699" ht="12.75" customHeight="1">
      <c r="O699" s="239"/>
    </row>
    <row r="700" ht="12.75" customHeight="1">
      <c r="O700" s="239"/>
    </row>
    <row r="701" ht="12.75" customHeight="1">
      <c r="O701" s="239"/>
    </row>
    <row r="702" ht="12.75" customHeight="1">
      <c r="O702" s="239"/>
    </row>
    <row r="703" ht="12.75" customHeight="1">
      <c r="O703" s="239"/>
    </row>
    <row r="704" ht="12.75" customHeight="1">
      <c r="O704" s="239"/>
    </row>
    <row r="705" ht="12.75" customHeight="1">
      <c r="O705" s="239"/>
    </row>
    <row r="706" ht="12.75" customHeight="1">
      <c r="O706" s="239"/>
    </row>
    <row r="707" ht="12.75" customHeight="1">
      <c r="O707" s="239"/>
    </row>
    <row r="708" ht="12.75" customHeight="1">
      <c r="O708" s="239"/>
    </row>
    <row r="709" ht="12.75" customHeight="1">
      <c r="O709" s="239"/>
    </row>
    <row r="710" ht="12.75" customHeight="1">
      <c r="O710" s="239"/>
    </row>
    <row r="711" ht="12.75" customHeight="1">
      <c r="O711" s="239"/>
    </row>
    <row r="712" ht="12.75" customHeight="1">
      <c r="O712" s="239"/>
    </row>
    <row r="713" ht="12.75" customHeight="1">
      <c r="O713" s="239"/>
    </row>
    <row r="714" ht="12.75" customHeight="1">
      <c r="O714" s="239"/>
    </row>
    <row r="715" ht="12.75" customHeight="1">
      <c r="O715" s="239"/>
    </row>
    <row r="716" ht="12.75" customHeight="1">
      <c r="O716" s="239"/>
    </row>
    <row r="717" ht="12.75" customHeight="1">
      <c r="O717" s="239"/>
    </row>
    <row r="718" ht="12.75" customHeight="1">
      <c r="O718" s="239"/>
    </row>
    <row r="719" ht="12.75" customHeight="1">
      <c r="O719" s="239"/>
    </row>
    <row r="720" ht="12.75" customHeight="1">
      <c r="O720" s="239"/>
    </row>
    <row r="721" ht="12.75" customHeight="1">
      <c r="O721" s="239"/>
    </row>
    <row r="722" ht="12.75" customHeight="1">
      <c r="O722" s="239"/>
    </row>
    <row r="723" ht="12.75" customHeight="1">
      <c r="O723" s="239"/>
    </row>
    <row r="724" ht="12.75" customHeight="1">
      <c r="O724" s="239"/>
    </row>
    <row r="725" ht="12.75" customHeight="1">
      <c r="O725" s="239"/>
    </row>
    <row r="726" ht="12.75" customHeight="1">
      <c r="O726" s="239"/>
    </row>
    <row r="727" ht="12.75" customHeight="1">
      <c r="O727" s="239"/>
    </row>
    <row r="728" ht="12.75" customHeight="1">
      <c r="O728" s="239"/>
    </row>
    <row r="729" ht="12.75" customHeight="1">
      <c r="O729" s="239"/>
    </row>
    <row r="730" ht="12.75" customHeight="1">
      <c r="O730" s="239"/>
    </row>
    <row r="731" ht="12.75" customHeight="1">
      <c r="O731" s="239"/>
    </row>
    <row r="732" ht="12.75" customHeight="1">
      <c r="O732" s="239"/>
    </row>
    <row r="733" ht="12.75" customHeight="1">
      <c r="O733" s="239"/>
    </row>
    <row r="734" ht="12.75" customHeight="1">
      <c r="O734" s="239"/>
    </row>
    <row r="735" ht="12.75" customHeight="1">
      <c r="O735" s="239"/>
    </row>
    <row r="736" ht="12.75" customHeight="1">
      <c r="O736" s="239"/>
    </row>
    <row r="737" ht="12.75" customHeight="1">
      <c r="O737" s="239"/>
    </row>
    <row r="738" ht="12.75" customHeight="1">
      <c r="O738" s="239"/>
    </row>
    <row r="739" ht="12.75" customHeight="1">
      <c r="O739" s="239"/>
    </row>
    <row r="740" ht="12.75" customHeight="1">
      <c r="O740" s="239"/>
    </row>
    <row r="741" ht="12.75" customHeight="1">
      <c r="O741" s="239"/>
    </row>
    <row r="742" ht="12.75" customHeight="1">
      <c r="O742" s="239"/>
    </row>
    <row r="743" ht="12.75" customHeight="1">
      <c r="O743" s="239"/>
    </row>
    <row r="744" ht="12.75" customHeight="1">
      <c r="O744" s="239"/>
    </row>
    <row r="745" ht="12.75" customHeight="1">
      <c r="O745" s="239"/>
    </row>
    <row r="746" ht="12.75" customHeight="1">
      <c r="O746" s="239"/>
    </row>
    <row r="747" ht="12.75" customHeight="1">
      <c r="O747" s="239"/>
    </row>
    <row r="748" ht="12.75" customHeight="1">
      <c r="O748" s="239"/>
    </row>
    <row r="749" ht="12.75" customHeight="1">
      <c r="O749" s="239"/>
    </row>
    <row r="750" ht="12.75" customHeight="1">
      <c r="O750" s="239"/>
    </row>
    <row r="751" ht="12.75" customHeight="1">
      <c r="O751" s="239"/>
    </row>
    <row r="752" ht="12.75" customHeight="1">
      <c r="O752" s="239"/>
    </row>
    <row r="753" ht="12.75" customHeight="1">
      <c r="O753" s="239"/>
    </row>
    <row r="754" ht="12.75" customHeight="1">
      <c r="O754" s="239"/>
    </row>
    <row r="755" ht="12.75" customHeight="1">
      <c r="O755" s="239"/>
    </row>
    <row r="756" ht="12.75" customHeight="1">
      <c r="O756" s="239"/>
    </row>
    <row r="757" ht="12.75" customHeight="1">
      <c r="O757" s="239"/>
    </row>
    <row r="758" ht="12.75" customHeight="1">
      <c r="O758" s="239"/>
    </row>
    <row r="759" ht="12.75" customHeight="1">
      <c r="O759" s="239"/>
    </row>
    <row r="760" ht="12.75" customHeight="1">
      <c r="O760" s="239"/>
    </row>
    <row r="761" ht="12.75" customHeight="1">
      <c r="O761" s="239"/>
    </row>
    <row r="762" ht="12.75" customHeight="1">
      <c r="O762" s="239"/>
    </row>
    <row r="763" ht="12.75" customHeight="1">
      <c r="O763" s="239"/>
    </row>
    <row r="764" ht="12.75" customHeight="1">
      <c r="O764" s="239"/>
    </row>
    <row r="765" ht="12.75" customHeight="1">
      <c r="O765" s="239"/>
    </row>
    <row r="766" ht="12.75" customHeight="1">
      <c r="O766" s="239"/>
    </row>
    <row r="767" ht="12.75" customHeight="1">
      <c r="O767" s="239"/>
    </row>
    <row r="768" ht="12.75" customHeight="1">
      <c r="O768" s="239"/>
    </row>
    <row r="769" ht="12.75" customHeight="1">
      <c r="O769" s="239"/>
    </row>
    <row r="770" ht="12.75" customHeight="1">
      <c r="O770" s="239"/>
    </row>
    <row r="771" ht="12.75" customHeight="1">
      <c r="O771" s="239"/>
    </row>
    <row r="772" ht="12.75" customHeight="1">
      <c r="O772" s="239"/>
    </row>
    <row r="773" ht="12.75" customHeight="1">
      <c r="O773" s="239"/>
    </row>
    <row r="774" ht="12.75" customHeight="1">
      <c r="O774" s="239"/>
    </row>
    <row r="775" ht="12.75" customHeight="1">
      <c r="O775" s="239"/>
    </row>
    <row r="776" ht="12.75" customHeight="1">
      <c r="O776" s="239"/>
    </row>
    <row r="777" ht="12.75" customHeight="1">
      <c r="O777" s="239"/>
    </row>
    <row r="778" ht="12.75" customHeight="1">
      <c r="O778" s="239"/>
    </row>
    <row r="779" ht="12.75" customHeight="1">
      <c r="O779" s="239"/>
    </row>
    <row r="780" ht="12.75" customHeight="1">
      <c r="O780" s="239"/>
    </row>
    <row r="781" ht="12.75" customHeight="1">
      <c r="O781" s="239"/>
    </row>
    <row r="782" ht="12.75" customHeight="1">
      <c r="O782" s="239"/>
    </row>
    <row r="783" ht="12.75" customHeight="1">
      <c r="O783" s="239"/>
    </row>
    <row r="784" ht="12.75" customHeight="1">
      <c r="O784" s="239"/>
    </row>
    <row r="785" ht="12.75" customHeight="1">
      <c r="O785" s="239"/>
    </row>
    <row r="786" ht="12.75" customHeight="1">
      <c r="O786" s="239"/>
    </row>
    <row r="787" ht="12.75" customHeight="1">
      <c r="O787" s="239"/>
    </row>
    <row r="788" ht="12.75" customHeight="1">
      <c r="O788" s="239"/>
    </row>
    <row r="789" ht="12.75" customHeight="1">
      <c r="O789" s="239"/>
    </row>
    <row r="790" ht="12.75" customHeight="1">
      <c r="O790" s="239"/>
    </row>
    <row r="791" ht="12.75" customHeight="1">
      <c r="O791" s="239"/>
    </row>
    <row r="792" ht="12.75" customHeight="1">
      <c r="O792" s="239"/>
    </row>
    <row r="793" ht="12.75" customHeight="1">
      <c r="O793" s="239"/>
    </row>
    <row r="794" ht="12.75" customHeight="1">
      <c r="O794" s="239"/>
    </row>
    <row r="795" ht="12.75" customHeight="1">
      <c r="O795" s="239"/>
    </row>
    <row r="796" ht="12.75" customHeight="1">
      <c r="O796" s="239"/>
    </row>
    <row r="797" ht="12.75" customHeight="1">
      <c r="O797" s="239"/>
    </row>
    <row r="798" ht="12.75" customHeight="1">
      <c r="O798" s="239"/>
    </row>
    <row r="799" ht="12.75" customHeight="1">
      <c r="O799" s="239"/>
    </row>
    <row r="800" ht="12.75" customHeight="1">
      <c r="O800" s="239"/>
    </row>
    <row r="801" ht="12.75" customHeight="1">
      <c r="O801" s="239"/>
    </row>
    <row r="802" ht="12.75" customHeight="1">
      <c r="O802" s="239"/>
    </row>
    <row r="803" ht="12.75" customHeight="1">
      <c r="O803" s="239"/>
    </row>
    <row r="804" ht="12.75" customHeight="1">
      <c r="O804" s="239"/>
    </row>
    <row r="805" ht="12.75" customHeight="1">
      <c r="O805" s="239"/>
    </row>
    <row r="806" ht="12.75" customHeight="1">
      <c r="O806" s="239"/>
    </row>
    <row r="807" ht="12.75" customHeight="1">
      <c r="O807" s="239"/>
    </row>
    <row r="808" ht="12.75" customHeight="1">
      <c r="O808" s="239"/>
    </row>
    <row r="809" ht="12.75" customHeight="1">
      <c r="O809" s="239"/>
    </row>
    <row r="810" ht="12.75" customHeight="1">
      <c r="O810" s="239"/>
    </row>
    <row r="811" ht="12.75" customHeight="1">
      <c r="O811" s="239"/>
    </row>
    <row r="812" ht="12.75" customHeight="1">
      <c r="O812" s="239"/>
    </row>
    <row r="813" ht="12.75" customHeight="1">
      <c r="O813" s="239"/>
    </row>
    <row r="814" ht="12.75" customHeight="1">
      <c r="O814" s="239"/>
    </row>
    <row r="815" ht="12.75" customHeight="1">
      <c r="O815" s="239"/>
    </row>
    <row r="816" ht="12.75" customHeight="1">
      <c r="O816" s="239"/>
    </row>
    <row r="817" ht="12.75" customHeight="1">
      <c r="O817" s="239"/>
    </row>
    <row r="818" ht="12.75" customHeight="1">
      <c r="O818" s="239"/>
    </row>
    <row r="819" ht="12.75" customHeight="1">
      <c r="O819" s="239"/>
    </row>
    <row r="820" ht="12.75" customHeight="1">
      <c r="O820" s="239"/>
    </row>
    <row r="821" ht="12.75" customHeight="1">
      <c r="O821" s="239"/>
    </row>
    <row r="822" ht="12.75" customHeight="1">
      <c r="O822" s="239"/>
    </row>
    <row r="823" ht="12.75" customHeight="1">
      <c r="O823" s="239"/>
    </row>
    <row r="824" ht="12.75" customHeight="1">
      <c r="O824" s="239"/>
    </row>
    <row r="825" ht="12.75" customHeight="1">
      <c r="O825" s="239"/>
    </row>
    <row r="826" ht="12.75" customHeight="1">
      <c r="O826" s="239"/>
    </row>
    <row r="827" ht="12.75" customHeight="1">
      <c r="O827" s="239"/>
    </row>
    <row r="828" ht="12.75" customHeight="1">
      <c r="O828" s="239"/>
    </row>
    <row r="829" ht="12.75" customHeight="1">
      <c r="O829" s="239"/>
    </row>
    <row r="830" ht="12.75" customHeight="1">
      <c r="O830" s="239"/>
    </row>
    <row r="831" ht="12.75" customHeight="1">
      <c r="O831" s="239"/>
    </row>
    <row r="832" ht="12.75" customHeight="1">
      <c r="O832" s="239"/>
    </row>
    <row r="833" ht="12.75" customHeight="1">
      <c r="O833" s="239"/>
    </row>
    <row r="834" ht="12.75" customHeight="1">
      <c r="O834" s="239"/>
    </row>
    <row r="835" ht="12.75" customHeight="1">
      <c r="O835" s="239"/>
    </row>
    <row r="836" ht="12.75" customHeight="1">
      <c r="O836" s="239"/>
    </row>
    <row r="837" ht="12.75" customHeight="1">
      <c r="O837" s="239"/>
    </row>
    <row r="838" ht="12.75" customHeight="1">
      <c r="O838" s="239"/>
    </row>
    <row r="839" ht="12.75" customHeight="1">
      <c r="O839" s="239"/>
    </row>
    <row r="840" ht="12.75" customHeight="1">
      <c r="O840" s="239"/>
    </row>
    <row r="841" ht="12.75" customHeight="1">
      <c r="O841" s="239"/>
    </row>
    <row r="842" ht="12.75" customHeight="1">
      <c r="O842" s="239"/>
    </row>
    <row r="843" ht="12.75" customHeight="1">
      <c r="O843" s="239"/>
    </row>
    <row r="844" ht="12.75" customHeight="1">
      <c r="O844" s="239"/>
    </row>
    <row r="845" ht="12.75" customHeight="1">
      <c r="O845" s="239"/>
    </row>
    <row r="846" ht="12.75" customHeight="1">
      <c r="O846" s="239"/>
    </row>
    <row r="847" ht="12.75" customHeight="1">
      <c r="O847" s="239"/>
    </row>
    <row r="848" ht="12.75" customHeight="1">
      <c r="O848" s="239"/>
    </row>
    <row r="849" ht="12.75" customHeight="1">
      <c r="O849" s="239"/>
    </row>
    <row r="850" ht="12.75" customHeight="1">
      <c r="O850" s="239"/>
    </row>
    <row r="851" ht="12.75" customHeight="1">
      <c r="O851" s="239"/>
    </row>
    <row r="852" ht="12.75" customHeight="1">
      <c r="O852" s="239"/>
    </row>
    <row r="853" ht="12.75" customHeight="1">
      <c r="O853" s="239"/>
    </row>
    <row r="854" ht="12.75" customHeight="1">
      <c r="O854" s="239"/>
    </row>
    <row r="855" ht="12.75" customHeight="1">
      <c r="O855" s="239"/>
    </row>
    <row r="856" ht="12.75" customHeight="1">
      <c r="O856" s="239"/>
    </row>
    <row r="857" ht="12.75" customHeight="1">
      <c r="O857" s="239"/>
    </row>
    <row r="858" ht="12.75" customHeight="1">
      <c r="O858" s="239"/>
    </row>
    <row r="859" ht="12.75" customHeight="1">
      <c r="O859" s="239"/>
    </row>
    <row r="860" ht="12.75" customHeight="1">
      <c r="O860" s="239"/>
    </row>
    <row r="861" ht="12.75" customHeight="1">
      <c r="O861" s="239"/>
    </row>
    <row r="862" ht="12.75" customHeight="1">
      <c r="O862" s="239"/>
    </row>
    <row r="863" ht="12.75" customHeight="1">
      <c r="O863" s="239"/>
    </row>
    <row r="864" ht="12.75" customHeight="1">
      <c r="O864" s="239"/>
    </row>
    <row r="865" ht="12.75" customHeight="1">
      <c r="O865" s="239"/>
    </row>
    <row r="866" ht="12.75" customHeight="1">
      <c r="O866" s="239"/>
    </row>
    <row r="867" ht="12.75" customHeight="1">
      <c r="O867" s="239"/>
    </row>
    <row r="868" ht="12.75" customHeight="1">
      <c r="O868" s="239"/>
    </row>
    <row r="869" ht="12.75" customHeight="1">
      <c r="O869" s="239"/>
    </row>
    <row r="870" ht="12.75" customHeight="1">
      <c r="O870" s="239"/>
    </row>
    <row r="871" ht="12.75" customHeight="1">
      <c r="O871" s="239"/>
    </row>
    <row r="872" ht="12.75" customHeight="1">
      <c r="O872" s="239"/>
    </row>
    <row r="873" ht="12.75" customHeight="1">
      <c r="O873" s="239"/>
    </row>
    <row r="874" ht="12.75" customHeight="1">
      <c r="O874" s="239"/>
    </row>
    <row r="875" ht="12.75" customHeight="1">
      <c r="O875" s="239"/>
    </row>
    <row r="876" ht="12.75" customHeight="1">
      <c r="O876" s="239"/>
    </row>
    <row r="877" ht="12.75" customHeight="1">
      <c r="O877" s="239"/>
    </row>
    <row r="878" ht="12.75" customHeight="1">
      <c r="O878" s="239"/>
    </row>
    <row r="879" ht="12.75" customHeight="1">
      <c r="O879" s="239"/>
    </row>
    <row r="880" ht="12.75" customHeight="1">
      <c r="O880" s="239"/>
    </row>
    <row r="881" ht="12.75" customHeight="1">
      <c r="O881" s="239"/>
    </row>
    <row r="882" ht="12.75" customHeight="1">
      <c r="O882" s="239"/>
    </row>
    <row r="883" ht="12.75" customHeight="1">
      <c r="O883" s="239"/>
    </row>
    <row r="884" ht="12.75" customHeight="1">
      <c r="O884" s="239"/>
    </row>
    <row r="885" ht="12.75" customHeight="1">
      <c r="O885" s="239"/>
    </row>
    <row r="886" ht="12.75" customHeight="1">
      <c r="O886" s="239"/>
    </row>
    <row r="887" ht="12.75" customHeight="1">
      <c r="O887" s="239"/>
    </row>
    <row r="888" ht="12.75" customHeight="1">
      <c r="O888" s="239"/>
    </row>
    <row r="889" ht="12.75" customHeight="1">
      <c r="O889" s="239"/>
    </row>
    <row r="890" ht="12.75" customHeight="1">
      <c r="O890" s="239"/>
    </row>
    <row r="891" ht="12.75" customHeight="1">
      <c r="O891" s="239"/>
    </row>
    <row r="892" ht="12.75" customHeight="1">
      <c r="O892" s="239"/>
    </row>
    <row r="893" ht="12.75" customHeight="1">
      <c r="O893" s="239"/>
    </row>
    <row r="894" ht="12.75" customHeight="1">
      <c r="O894" s="239"/>
    </row>
    <row r="895" ht="12.75" customHeight="1">
      <c r="O895" s="239"/>
    </row>
    <row r="896" ht="12.75" customHeight="1">
      <c r="O896" s="239"/>
    </row>
    <row r="897" ht="12.75" customHeight="1">
      <c r="O897" s="239"/>
    </row>
    <row r="898" ht="12.75" customHeight="1">
      <c r="O898" s="239"/>
    </row>
    <row r="899" ht="12.75" customHeight="1">
      <c r="O899" s="239"/>
    </row>
    <row r="900" ht="12.75" customHeight="1">
      <c r="O900" s="239"/>
    </row>
    <row r="901" ht="12.75" customHeight="1">
      <c r="O901" s="239"/>
    </row>
    <row r="902" ht="12.75" customHeight="1">
      <c r="O902" s="239"/>
    </row>
    <row r="903" ht="12.75" customHeight="1">
      <c r="O903" s="239"/>
    </row>
    <row r="904" ht="12.75" customHeight="1">
      <c r="O904" s="239"/>
    </row>
    <row r="905" ht="12.75" customHeight="1">
      <c r="O905" s="239"/>
    </row>
    <row r="906" ht="12.75" customHeight="1">
      <c r="O906" s="239"/>
    </row>
    <row r="907" ht="12.75" customHeight="1">
      <c r="O907" s="239"/>
    </row>
    <row r="908" ht="12.75" customHeight="1">
      <c r="O908" s="239"/>
    </row>
    <row r="909" ht="12.75" customHeight="1">
      <c r="O909" s="239"/>
    </row>
    <row r="910" ht="12.75" customHeight="1">
      <c r="O910" s="239"/>
    </row>
    <row r="911" ht="12.75" customHeight="1">
      <c r="O911" s="239"/>
    </row>
    <row r="912" ht="12.75" customHeight="1">
      <c r="O912" s="239"/>
    </row>
    <row r="913" ht="12.75" customHeight="1">
      <c r="O913" s="239"/>
    </row>
    <row r="914" ht="12.75" customHeight="1">
      <c r="O914" s="239"/>
    </row>
    <row r="915" ht="12.75" customHeight="1">
      <c r="O915" s="239"/>
    </row>
    <row r="916" ht="12.75" customHeight="1">
      <c r="O916" s="239"/>
    </row>
    <row r="917" ht="12.75" customHeight="1">
      <c r="O917" s="239"/>
    </row>
    <row r="918" ht="12.75" customHeight="1">
      <c r="O918" s="239"/>
    </row>
    <row r="919" ht="12.75" customHeight="1">
      <c r="O919" s="239"/>
    </row>
    <row r="920" ht="12.75" customHeight="1">
      <c r="O920" s="239"/>
    </row>
    <row r="921" ht="12.75" customHeight="1">
      <c r="O921" s="239"/>
    </row>
    <row r="922" ht="12.75" customHeight="1">
      <c r="O922" s="239"/>
    </row>
    <row r="923" ht="12.75" customHeight="1">
      <c r="O923" s="239"/>
    </row>
    <row r="924" ht="12.75" customHeight="1">
      <c r="O924" s="239"/>
    </row>
    <row r="925" ht="12.75" customHeight="1">
      <c r="O925" s="239"/>
    </row>
    <row r="926" ht="12.75" customHeight="1">
      <c r="O926" s="239"/>
    </row>
    <row r="927" ht="12.75" customHeight="1">
      <c r="O927" s="239"/>
    </row>
    <row r="928" ht="12.75" customHeight="1">
      <c r="O928" s="239"/>
    </row>
    <row r="929" ht="12.75" customHeight="1">
      <c r="O929" s="239"/>
    </row>
    <row r="930" ht="12.75" customHeight="1">
      <c r="O930" s="239"/>
    </row>
    <row r="931" ht="12.75" customHeight="1">
      <c r="O931" s="239"/>
    </row>
    <row r="932" ht="12.75" customHeight="1">
      <c r="O932" s="239"/>
    </row>
    <row r="933" ht="12.75" customHeight="1">
      <c r="O933" s="239"/>
    </row>
    <row r="934" ht="12.75" customHeight="1">
      <c r="O934" s="239"/>
    </row>
    <row r="935" ht="12.75" customHeight="1">
      <c r="O935" s="239"/>
    </row>
    <row r="936" ht="12.75" customHeight="1">
      <c r="O936" s="239"/>
    </row>
    <row r="937" ht="12.75" customHeight="1">
      <c r="O937" s="239"/>
    </row>
    <row r="938" ht="12.75" customHeight="1">
      <c r="O938" s="239"/>
    </row>
    <row r="939" ht="12.75" customHeight="1">
      <c r="O939" s="239"/>
    </row>
    <row r="940" ht="12.75" customHeight="1">
      <c r="O940" s="239"/>
    </row>
    <row r="941" ht="12.75" customHeight="1">
      <c r="O941" s="239"/>
    </row>
    <row r="942" ht="12.75" customHeight="1">
      <c r="O942" s="239"/>
    </row>
    <row r="943" ht="12.75" customHeight="1">
      <c r="O943" s="239"/>
    </row>
    <row r="944" ht="12.75" customHeight="1">
      <c r="O944" s="239"/>
    </row>
    <row r="945" ht="12.75" customHeight="1">
      <c r="O945" s="239"/>
    </row>
    <row r="946" ht="12.75" customHeight="1">
      <c r="O946" s="239"/>
    </row>
    <row r="947" ht="12.75" customHeight="1">
      <c r="O947" s="239"/>
    </row>
    <row r="948" ht="12.75" customHeight="1">
      <c r="O948" s="239"/>
    </row>
    <row r="949" ht="12.75" customHeight="1">
      <c r="O949" s="239"/>
    </row>
    <row r="950" ht="12.75" customHeight="1">
      <c r="O950" s="239"/>
    </row>
    <row r="951" ht="12.75" customHeight="1">
      <c r="O951" s="239"/>
    </row>
    <row r="952" ht="12.75" customHeight="1">
      <c r="O952" s="239"/>
    </row>
    <row r="953" ht="12.75" customHeight="1">
      <c r="O953" s="239"/>
    </row>
    <row r="954" ht="12.75" customHeight="1">
      <c r="O954" s="239"/>
    </row>
    <row r="955" ht="12.75" customHeight="1">
      <c r="O955" s="239"/>
    </row>
    <row r="956" ht="12.75" customHeight="1">
      <c r="O956" s="239"/>
    </row>
    <row r="957" ht="12.75" customHeight="1">
      <c r="O957" s="239"/>
    </row>
    <row r="958" ht="12.75" customHeight="1">
      <c r="O958" s="239"/>
    </row>
    <row r="959" ht="12.75" customHeight="1">
      <c r="O959" s="239"/>
    </row>
    <row r="960" ht="12.75" customHeight="1">
      <c r="O960" s="239"/>
    </row>
    <row r="961" ht="12.75" customHeight="1">
      <c r="O961" s="239"/>
    </row>
    <row r="962" ht="12.75" customHeight="1">
      <c r="O962" s="239"/>
    </row>
    <row r="963" ht="12.75" customHeight="1">
      <c r="O963" s="239"/>
    </row>
    <row r="964" ht="12.75" customHeight="1">
      <c r="O964" s="239"/>
    </row>
    <row r="965" ht="12.75" customHeight="1">
      <c r="O965" s="239"/>
    </row>
    <row r="966" ht="12.75" customHeight="1">
      <c r="O966" s="239"/>
    </row>
    <row r="967" ht="12.75" customHeight="1">
      <c r="O967" s="239"/>
    </row>
    <row r="968" ht="12.75" customHeight="1">
      <c r="O968" s="239"/>
    </row>
    <row r="969" ht="12.75" customHeight="1">
      <c r="O969" s="239"/>
    </row>
    <row r="970" ht="12.75" customHeight="1">
      <c r="O970" s="239"/>
    </row>
    <row r="971" ht="12.75" customHeight="1">
      <c r="O971" s="239"/>
    </row>
    <row r="972" ht="12.75" customHeight="1">
      <c r="O972" s="239"/>
    </row>
    <row r="973" ht="12.75" customHeight="1">
      <c r="O973" s="239"/>
    </row>
    <row r="974" ht="12.75" customHeight="1">
      <c r="O974" s="239"/>
    </row>
    <row r="975" ht="12.75" customHeight="1">
      <c r="O975" s="239"/>
    </row>
    <row r="976" ht="12.75" customHeight="1">
      <c r="O976" s="239"/>
    </row>
    <row r="977" ht="12.75" customHeight="1">
      <c r="O977" s="239"/>
    </row>
    <row r="978" ht="12.75" customHeight="1">
      <c r="O978" s="239"/>
    </row>
    <row r="979" ht="12.75" customHeight="1">
      <c r="O979" s="239"/>
    </row>
    <row r="980" ht="12.75" customHeight="1">
      <c r="O980" s="239"/>
    </row>
    <row r="981" ht="12.75" customHeight="1">
      <c r="O981" s="239"/>
    </row>
    <row r="982" ht="12.75" customHeight="1">
      <c r="O982" s="239"/>
    </row>
    <row r="983" ht="12.75" customHeight="1">
      <c r="O983" s="239"/>
    </row>
    <row r="984" ht="12.75" customHeight="1">
      <c r="O984" s="239"/>
    </row>
    <row r="985" ht="12.75" customHeight="1">
      <c r="O985" s="239"/>
    </row>
    <row r="986" ht="12.75" customHeight="1">
      <c r="O986" s="239"/>
    </row>
    <row r="987" ht="12.75" customHeight="1">
      <c r="O987" s="239"/>
    </row>
    <row r="988" ht="12.75" customHeight="1">
      <c r="O988" s="239"/>
    </row>
    <row r="989" ht="12.75" customHeight="1">
      <c r="O989" s="239"/>
    </row>
    <row r="990" ht="12.75" customHeight="1">
      <c r="O990" s="239"/>
    </row>
    <row r="991" ht="12.75" customHeight="1">
      <c r="O991" s="239"/>
    </row>
    <row r="992" ht="12.75" customHeight="1">
      <c r="O992" s="239"/>
    </row>
    <row r="993" ht="12.75" customHeight="1">
      <c r="O993" s="239"/>
    </row>
    <row r="994" ht="12.75" customHeight="1">
      <c r="O994" s="239"/>
    </row>
    <row r="995" ht="12.75" customHeight="1">
      <c r="O995" s="239"/>
    </row>
    <row r="996" ht="12.75" customHeight="1">
      <c r="O996" s="239"/>
    </row>
    <row r="997" ht="12.75" customHeight="1">
      <c r="O997" s="239"/>
    </row>
    <row r="998" ht="12.75" customHeight="1">
      <c r="O998" s="239"/>
    </row>
    <row r="999" ht="12.75" customHeight="1">
      <c r="O999" s="239"/>
    </row>
    <row r="1000" ht="12.75" customHeight="1">
      <c r="O1000" s="239"/>
    </row>
    <row r="1001" ht="12.75" customHeight="1">
      <c r="O1001" s="239"/>
    </row>
    <row r="1002" ht="12.75" customHeight="1">
      <c r="O1002" s="239"/>
    </row>
    <row r="1003" ht="12.75" customHeight="1">
      <c r="O1003" s="239"/>
    </row>
    <row r="1004" ht="12.75" customHeight="1">
      <c r="O1004" s="239"/>
    </row>
    <row r="1005" ht="12.75" customHeight="1">
      <c r="O1005" s="239"/>
    </row>
    <row r="1006" ht="12.75" customHeight="1">
      <c r="O1006" s="239"/>
    </row>
    <row r="1007" ht="12.75" customHeight="1">
      <c r="O1007" s="239"/>
    </row>
    <row r="1008" ht="12.75" customHeight="1">
      <c r="O1008" s="239"/>
    </row>
    <row r="1009" ht="12.75" customHeight="1">
      <c r="O1009" s="239"/>
    </row>
    <row r="1010" ht="12.75" customHeight="1">
      <c r="O1010" s="239"/>
    </row>
    <row r="1011" ht="12.75" customHeight="1">
      <c r="O1011" s="239"/>
    </row>
    <row r="1012" ht="12.75" customHeight="1">
      <c r="O1012" s="239"/>
    </row>
    <row r="1013" ht="12.75" customHeight="1">
      <c r="O1013" s="239"/>
    </row>
    <row r="1014" ht="12.75" customHeight="1">
      <c r="O1014" s="239"/>
    </row>
    <row r="1015" ht="12.75" customHeight="1">
      <c r="O1015" s="239"/>
    </row>
    <row r="1016" ht="12.75" customHeight="1">
      <c r="O1016" s="239"/>
    </row>
    <row r="1017" ht="12.75" customHeight="1">
      <c r="O1017" s="239"/>
    </row>
    <row r="1018" ht="12.75" customHeight="1">
      <c r="O1018" s="239"/>
    </row>
    <row r="1019" ht="12.75" customHeight="1">
      <c r="O1019" s="239"/>
    </row>
    <row r="1020" ht="12.75" customHeight="1">
      <c r="O1020" s="239"/>
    </row>
    <row r="1021" ht="12.75" customHeight="1">
      <c r="O1021" s="239"/>
    </row>
    <row r="1022" ht="12.75" customHeight="1">
      <c r="O1022" s="239"/>
    </row>
    <row r="1023" ht="12.75" customHeight="1">
      <c r="O1023" s="239"/>
    </row>
    <row r="1024" ht="12.75" customHeight="1">
      <c r="O1024" s="239"/>
    </row>
    <row r="1025" ht="12.75" customHeight="1">
      <c r="O1025" s="239"/>
    </row>
    <row r="1026" ht="12.75" customHeight="1">
      <c r="O1026" s="239"/>
    </row>
    <row r="1027" ht="12.75" customHeight="1">
      <c r="O1027" s="239"/>
    </row>
    <row r="1028" ht="12.75" customHeight="1">
      <c r="O1028" s="239"/>
    </row>
    <row r="1029" ht="12.75" customHeight="1">
      <c r="O1029" s="239"/>
    </row>
    <row r="1030" ht="12.75" customHeight="1">
      <c r="O1030" s="239"/>
    </row>
    <row r="1031" ht="12.75" customHeight="1">
      <c r="O1031" s="239"/>
    </row>
    <row r="1032" ht="12.75" customHeight="1">
      <c r="O1032" s="239"/>
    </row>
    <row r="1033" ht="12.75" customHeight="1">
      <c r="O1033" s="239"/>
    </row>
    <row r="1034" ht="12.75" customHeight="1">
      <c r="O1034" s="239"/>
    </row>
    <row r="1035" ht="12.75" customHeight="1">
      <c r="O1035" s="239"/>
    </row>
    <row r="1036" ht="12.75" customHeight="1">
      <c r="O1036" s="239"/>
    </row>
    <row r="1037" ht="12.75" customHeight="1">
      <c r="O1037" s="239"/>
    </row>
    <row r="1038" ht="12.75" customHeight="1">
      <c r="O1038" s="239"/>
    </row>
    <row r="1039" ht="12.75" customHeight="1">
      <c r="O1039" s="239"/>
    </row>
    <row r="1040" ht="12.75" customHeight="1">
      <c r="O1040" s="239"/>
    </row>
    <row r="1041" ht="12.75" customHeight="1">
      <c r="O1041" s="239"/>
    </row>
    <row r="1042" ht="12.75" customHeight="1">
      <c r="O1042" s="239"/>
    </row>
    <row r="1043" ht="12.75" customHeight="1">
      <c r="O1043" s="239"/>
    </row>
    <row r="1044" ht="12.75" customHeight="1">
      <c r="O1044" s="239"/>
    </row>
    <row r="1045" ht="12.75" customHeight="1">
      <c r="O1045" s="239"/>
    </row>
    <row r="1046" ht="12.75" customHeight="1">
      <c r="O1046" s="239"/>
    </row>
    <row r="1047" ht="12.75" customHeight="1">
      <c r="O1047" s="239"/>
    </row>
    <row r="1048" ht="12.75" customHeight="1">
      <c r="O1048" s="239"/>
    </row>
    <row r="1049" ht="12.75" customHeight="1">
      <c r="O1049" s="239"/>
    </row>
    <row r="1050" ht="12.75" customHeight="1">
      <c r="O1050" s="239"/>
    </row>
    <row r="1051" ht="12.75" customHeight="1">
      <c r="O1051" s="239"/>
    </row>
    <row r="1052" ht="12.75" customHeight="1">
      <c r="O1052" s="239"/>
    </row>
    <row r="1053" ht="12.75" customHeight="1">
      <c r="O1053" s="239"/>
    </row>
    <row r="1054" ht="12.75" customHeight="1">
      <c r="O1054" s="239"/>
    </row>
    <row r="1055" ht="12.75" customHeight="1">
      <c r="O1055" s="239"/>
    </row>
    <row r="1056" ht="12.75" customHeight="1">
      <c r="O1056" s="239"/>
    </row>
    <row r="1057" ht="12.75" customHeight="1">
      <c r="O1057" s="239"/>
    </row>
    <row r="1058" ht="12.75" customHeight="1">
      <c r="O1058" s="239"/>
    </row>
    <row r="1059" ht="12.75" customHeight="1">
      <c r="O1059" s="239"/>
    </row>
    <row r="1060" ht="12.75" customHeight="1">
      <c r="O1060" s="239"/>
    </row>
    <row r="1061" ht="12.75" customHeight="1">
      <c r="O1061" s="239"/>
    </row>
    <row r="1062" ht="12.75" customHeight="1">
      <c r="O1062" s="239"/>
    </row>
    <row r="1063" ht="12.75" customHeight="1">
      <c r="O1063" s="239"/>
    </row>
    <row r="1064" ht="12.75" customHeight="1">
      <c r="O1064" s="239"/>
    </row>
    <row r="1065" ht="12.75" customHeight="1">
      <c r="O1065" s="239"/>
    </row>
    <row r="1066" ht="12.75" customHeight="1">
      <c r="O1066" s="239"/>
    </row>
    <row r="1067" ht="12.75" customHeight="1">
      <c r="O1067" s="239"/>
    </row>
    <row r="1068" ht="12.75" customHeight="1">
      <c r="O1068" s="239"/>
    </row>
    <row r="1069" ht="12.75" customHeight="1">
      <c r="O1069" s="239"/>
    </row>
    <row r="1070" ht="12.75" customHeight="1">
      <c r="O1070" s="239"/>
    </row>
    <row r="1071" ht="12.75" customHeight="1">
      <c r="O1071" s="239"/>
    </row>
    <row r="1072" ht="12.75" customHeight="1">
      <c r="O1072" s="239"/>
    </row>
    <row r="1073" ht="12.75" customHeight="1">
      <c r="O1073" s="239"/>
    </row>
    <row r="1074" ht="12.75" customHeight="1">
      <c r="O1074" s="239"/>
    </row>
    <row r="1075" ht="12.75" customHeight="1">
      <c r="O1075" s="239"/>
    </row>
    <row r="1076" ht="12.75" customHeight="1">
      <c r="O1076" s="239"/>
    </row>
    <row r="1077" ht="12.75" customHeight="1">
      <c r="O1077" s="239"/>
    </row>
    <row r="1078" ht="12.75" customHeight="1">
      <c r="O1078" s="239"/>
    </row>
    <row r="1079" ht="12.75" customHeight="1">
      <c r="O1079" s="239"/>
    </row>
    <row r="1080" ht="12.75" customHeight="1">
      <c r="O1080" s="239"/>
    </row>
    <row r="1081" ht="12.75" customHeight="1">
      <c r="O1081" s="239"/>
    </row>
    <row r="1082" ht="12.75" customHeight="1">
      <c r="O1082" s="239"/>
    </row>
    <row r="1083" ht="12.75" customHeight="1">
      <c r="O1083" s="239"/>
    </row>
    <row r="1084" ht="12.75" customHeight="1">
      <c r="O1084" s="239"/>
    </row>
    <row r="1085" ht="12.75" customHeight="1">
      <c r="O1085" s="239"/>
    </row>
    <row r="1086" ht="12.75" customHeight="1">
      <c r="O1086" s="239"/>
    </row>
    <row r="1087" ht="12.75" customHeight="1">
      <c r="O1087" s="239"/>
    </row>
    <row r="1088" ht="12.75" customHeight="1">
      <c r="O1088" s="239"/>
    </row>
    <row r="1089" ht="12.75" customHeight="1">
      <c r="O1089" s="239"/>
    </row>
    <row r="1090" ht="12.75" customHeight="1">
      <c r="O1090" s="239"/>
    </row>
    <row r="1091" ht="12.75" customHeight="1">
      <c r="O1091" s="239"/>
    </row>
    <row r="1092" ht="12.75" customHeight="1">
      <c r="O1092" s="239"/>
    </row>
    <row r="1093" ht="12.75" customHeight="1">
      <c r="O1093" s="239"/>
    </row>
    <row r="1094" ht="12.75" customHeight="1">
      <c r="O1094" s="239"/>
    </row>
    <row r="1095" ht="12.75" customHeight="1">
      <c r="O1095" s="239"/>
    </row>
    <row r="1096" ht="12.75" customHeight="1">
      <c r="O1096" s="239"/>
    </row>
    <row r="1097" ht="12.75" customHeight="1">
      <c r="O1097" s="239"/>
    </row>
    <row r="1098" ht="12.75" customHeight="1">
      <c r="O1098" s="239"/>
    </row>
    <row r="1099" ht="12.75" customHeight="1">
      <c r="O1099" s="239"/>
    </row>
    <row r="1100" ht="12.75" customHeight="1">
      <c r="O1100" s="239"/>
    </row>
    <row r="1101" ht="12.75" customHeight="1">
      <c r="O1101" s="239"/>
    </row>
    <row r="1102" ht="12.75" customHeight="1">
      <c r="O1102" s="239"/>
    </row>
    <row r="1103" ht="12.75" customHeight="1">
      <c r="O1103" s="239"/>
    </row>
    <row r="1104" ht="12.75" customHeight="1">
      <c r="O1104" s="239"/>
    </row>
    <row r="1105" ht="12.75" customHeight="1">
      <c r="O1105" s="239"/>
    </row>
    <row r="1106" ht="12.75" customHeight="1">
      <c r="O1106" s="239"/>
    </row>
    <row r="1107" ht="12.75" customHeight="1">
      <c r="O1107" s="239"/>
    </row>
    <row r="1108" ht="12.75" customHeight="1">
      <c r="O1108" s="239"/>
    </row>
    <row r="1109" ht="12.75" customHeight="1">
      <c r="O1109" s="239"/>
    </row>
    <row r="1110" ht="12.75" customHeight="1">
      <c r="O1110" s="239"/>
    </row>
    <row r="1111" ht="12.75" customHeight="1">
      <c r="O1111" s="239"/>
    </row>
    <row r="1112" ht="12.75" customHeight="1">
      <c r="O1112" s="239"/>
    </row>
    <row r="1113" ht="12.75" customHeight="1">
      <c r="O1113" s="239"/>
    </row>
    <row r="1114" ht="12.75" customHeight="1">
      <c r="O1114" s="239"/>
    </row>
    <row r="1115" ht="12.75" customHeight="1">
      <c r="O1115" s="239"/>
    </row>
    <row r="1116" ht="12.75" customHeight="1">
      <c r="O1116" s="239"/>
    </row>
    <row r="1117" ht="12.75" customHeight="1">
      <c r="O1117" s="239"/>
    </row>
    <row r="1118" ht="12.75" customHeight="1">
      <c r="O1118" s="239"/>
    </row>
    <row r="1119" ht="12.75" customHeight="1">
      <c r="O1119" s="239"/>
    </row>
    <row r="1120" ht="12.75" customHeight="1">
      <c r="O1120" s="239"/>
    </row>
    <row r="1121" ht="12.75" customHeight="1">
      <c r="O1121" s="239"/>
    </row>
    <row r="1122" ht="12.75" customHeight="1">
      <c r="O1122" s="239"/>
    </row>
    <row r="1123" ht="12.75" customHeight="1">
      <c r="O1123" s="239"/>
    </row>
    <row r="1124" ht="12.75" customHeight="1">
      <c r="O1124" s="239"/>
    </row>
    <row r="1125" ht="12.75" customHeight="1">
      <c r="O1125" s="239"/>
    </row>
    <row r="1126" ht="12.75" customHeight="1">
      <c r="O1126" s="239"/>
    </row>
    <row r="1127" ht="12.75" customHeight="1">
      <c r="O1127" s="239"/>
    </row>
    <row r="1128" ht="12.75" customHeight="1">
      <c r="O1128" s="239"/>
    </row>
    <row r="1129" ht="12.75" customHeight="1">
      <c r="O1129" s="239"/>
    </row>
    <row r="1130" ht="12.75" customHeight="1">
      <c r="O1130" s="239"/>
    </row>
    <row r="1131" ht="12.75" customHeight="1">
      <c r="O1131" s="239"/>
    </row>
    <row r="1132" ht="12.75" customHeight="1">
      <c r="O1132" s="239"/>
    </row>
    <row r="1133" ht="12.75" customHeight="1">
      <c r="O1133" s="239"/>
    </row>
    <row r="1134" ht="12.75" customHeight="1">
      <c r="O1134" s="239"/>
    </row>
    <row r="1135" ht="12.75" customHeight="1">
      <c r="O1135" s="239"/>
    </row>
    <row r="1136" ht="12.75" customHeight="1">
      <c r="O1136" s="239"/>
    </row>
    <row r="1137" ht="12.75" customHeight="1">
      <c r="O1137" s="239"/>
    </row>
    <row r="1138" ht="12.75" customHeight="1">
      <c r="O1138" s="239"/>
    </row>
    <row r="1139" ht="12.75" customHeight="1">
      <c r="O1139" s="239"/>
    </row>
    <row r="1140" ht="12.75" customHeight="1">
      <c r="O1140" s="239"/>
    </row>
    <row r="1141" ht="12.75" customHeight="1">
      <c r="O1141" s="239"/>
    </row>
    <row r="1142" ht="12.75" customHeight="1">
      <c r="O1142" s="239"/>
    </row>
    <row r="1143" ht="12.75" customHeight="1">
      <c r="O1143" s="239"/>
    </row>
    <row r="1144" ht="12.75" customHeight="1">
      <c r="O1144" s="239"/>
    </row>
    <row r="1145" ht="12.75" customHeight="1">
      <c r="O1145" s="239"/>
    </row>
    <row r="1146" ht="12.75" customHeight="1">
      <c r="O1146" s="239"/>
    </row>
    <row r="1147" ht="12.75" customHeight="1">
      <c r="O1147" s="239"/>
    </row>
    <row r="1148" ht="12.75" customHeight="1">
      <c r="O1148" s="239"/>
    </row>
    <row r="1149" ht="12.75" customHeight="1">
      <c r="O1149" s="239"/>
    </row>
    <row r="1150" ht="12.75" customHeight="1">
      <c r="O1150" s="239"/>
    </row>
    <row r="1151" ht="12.75" customHeight="1">
      <c r="O1151" s="239"/>
    </row>
    <row r="1152" ht="12.75" customHeight="1">
      <c r="O1152" s="239"/>
    </row>
    <row r="1153" ht="12.75" customHeight="1">
      <c r="O1153" s="239"/>
    </row>
    <row r="1154" ht="12.75" customHeight="1">
      <c r="O1154" s="239"/>
    </row>
    <row r="1155" ht="12.75" customHeight="1">
      <c r="O1155" s="239"/>
    </row>
    <row r="1156" ht="12.75" customHeight="1">
      <c r="O1156" s="239"/>
    </row>
    <row r="1157" ht="12.75" customHeight="1">
      <c r="O1157" s="239"/>
    </row>
    <row r="1158" ht="12.75" customHeight="1">
      <c r="O1158" s="239"/>
    </row>
    <row r="1159" ht="12.75" customHeight="1">
      <c r="O1159" s="239"/>
    </row>
    <row r="1160" ht="12.75" customHeight="1">
      <c r="O1160" s="239"/>
    </row>
    <row r="1161" ht="12.75" customHeight="1">
      <c r="O1161" s="239"/>
    </row>
    <row r="1162" ht="12.75" customHeight="1">
      <c r="O1162" s="239"/>
    </row>
    <row r="1163" ht="12.75" customHeight="1">
      <c r="O1163" s="239"/>
    </row>
    <row r="1164" ht="12.75" customHeight="1">
      <c r="O1164" s="239"/>
    </row>
    <row r="1165" ht="12.75" customHeight="1">
      <c r="O1165" s="239"/>
    </row>
    <row r="1166" ht="12.75" customHeight="1">
      <c r="O1166" s="239"/>
    </row>
    <row r="1167" ht="12.75" customHeight="1">
      <c r="O1167" s="239"/>
    </row>
    <row r="1168" ht="12.75" customHeight="1">
      <c r="O1168" s="239"/>
    </row>
    <row r="1169" ht="12.75" customHeight="1">
      <c r="O1169" s="239"/>
    </row>
    <row r="1170" ht="12.75" customHeight="1">
      <c r="O1170" s="239"/>
    </row>
    <row r="1171" ht="12.75" customHeight="1">
      <c r="O1171" s="239"/>
    </row>
    <row r="1172" ht="12.75" customHeight="1">
      <c r="O1172" s="239"/>
    </row>
    <row r="1173" ht="12.75" customHeight="1">
      <c r="O1173" s="239"/>
    </row>
    <row r="1174" ht="12.75" customHeight="1">
      <c r="O1174" s="239"/>
    </row>
    <row r="1175" ht="12.75" customHeight="1">
      <c r="O1175" s="239"/>
    </row>
    <row r="1176" ht="12.75" customHeight="1">
      <c r="O1176" s="239"/>
    </row>
    <row r="1177" ht="12.75" customHeight="1">
      <c r="O1177" s="239"/>
    </row>
    <row r="1178" ht="12.75" customHeight="1">
      <c r="O1178" s="239"/>
    </row>
    <row r="1179" ht="12.75" customHeight="1">
      <c r="O1179" s="239"/>
    </row>
    <row r="1180" ht="12.75" customHeight="1">
      <c r="O1180" s="239"/>
    </row>
    <row r="1181" ht="12.75" customHeight="1">
      <c r="O1181" s="239"/>
    </row>
    <row r="1182" ht="12.75" customHeight="1">
      <c r="O1182" s="239"/>
    </row>
    <row r="1183" ht="12.75" customHeight="1">
      <c r="O1183" s="239"/>
    </row>
    <row r="1184" ht="12.75" customHeight="1">
      <c r="O1184" s="239"/>
    </row>
    <row r="1185" ht="12.75" customHeight="1">
      <c r="O1185" s="239"/>
    </row>
    <row r="1186" ht="12.75" customHeight="1">
      <c r="O1186" s="239"/>
    </row>
    <row r="1187" ht="12.75" customHeight="1">
      <c r="O1187" s="239"/>
    </row>
    <row r="1188" ht="12.75" customHeight="1">
      <c r="O1188" s="239"/>
    </row>
    <row r="1189" ht="12.75" customHeight="1">
      <c r="O1189" s="239"/>
    </row>
    <row r="1190" ht="12.75" customHeight="1">
      <c r="O1190" s="239"/>
    </row>
    <row r="1191" ht="12.75" customHeight="1">
      <c r="O1191" s="239"/>
    </row>
    <row r="1192" ht="12.75" customHeight="1">
      <c r="O1192" s="239"/>
    </row>
    <row r="1193" ht="12.75" customHeight="1">
      <c r="O1193" s="239"/>
    </row>
    <row r="1194" ht="12.75" customHeight="1">
      <c r="O1194" s="239"/>
    </row>
    <row r="1195" ht="12.75" customHeight="1">
      <c r="O1195" s="239"/>
    </row>
    <row r="1196" ht="12.75" customHeight="1">
      <c r="O1196" s="239"/>
    </row>
    <row r="1197" ht="12.75" customHeight="1">
      <c r="O1197" s="239"/>
    </row>
    <row r="1198" ht="12.75" customHeight="1">
      <c r="O1198" s="239"/>
    </row>
    <row r="1199" ht="12.75" customHeight="1">
      <c r="O1199" s="239"/>
    </row>
    <row r="1200" ht="12.75" customHeight="1">
      <c r="O1200" s="239"/>
    </row>
    <row r="1201" ht="12.75" customHeight="1">
      <c r="O1201" s="239"/>
    </row>
    <row r="1202" ht="12.75" customHeight="1">
      <c r="O1202" s="239"/>
    </row>
    <row r="1203" ht="12.75" customHeight="1">
      <c r="O1203" s="239"/>
    </row>
    <row r="1204" ht="12.75" customHeight="1">
      <c r="O1204" s="239"/>
    </row>
    <row r="1205" ht="12.75" customHeight="1">
      <c r="O1205" s="239"/>
    </row>
    <row r="1206" ht="12.75" customHeight="1">
      <c r="O1206" s="239"/>
    </row>
    <row r="1207" ht="12.75" customHeight="1">
      <c r="O1207" s="239"/>
    </row>
    <row r="1208" ht="12.75" customHeight="1">
      <c r="O1208" s="239"/>
    </row>
    <row r="1209" ht="12.75" customHeight="1">
      <c r="O1209" s="239"/>
    </row>
    <row r="1210" ht="12.75" customHeight="1">
      <c r="O1210" s="239"/>
    </row>
    <row r="1211" ht="12.75" customHeight="1">
      <c r="O1211" s="239"/>
    </row>
    <row r="1212" ht="12.75" customHeight="1">
      <c r="O1212" s="239"/>
    </row>
    <row r="1213" ht="12.75" customHeight="1">
      <c r="O1213" s="239"/>
    </row>
    <row r="1214" ht="12.75" customHeight="1">
      <c r="O1214" s="239"/>
    </row>
    <row r="1215" ht="12.75" customHeight="1">
      <c r="O1215" s="239"/>
    </row>
    <row r="1216" ht="12.75" customHeight="1">
      <c r="O1216" s="239"/>
    </row>
    <row r="1217" ht="12.75" customHeight="1">
      <c r="O1217" s="239"/>
    </row>
    <row r="1218" ht="12.75" customHeight="1">
      <c r="O1218" s="239"/>
    </row>
    <row r="1219" ht="12.75" customHeight="1">
      <c r="O1219" s="239"/>
    </row>
    <row r="1220" ht="12.75" customHeight="1">
      <c r="O1220" s="239"/>
    </row>
    <row r="1221" ht="12.75" customHeight="1">
      <c r="O1221" s="239"/>
    </row>
    <row r="1222" ht="12.75" customHeight="1">
      <c r="O1222" s="239"/>
    </row>
    <row r="1223" ht="12.75" customHeight="1">
      <c r="O1223" s="239"/>
    </row>
    <row r="1224" ht="12.75" customHeight="1">
      <c r="O1224" s="239"/>
    </row>
    <row r="1225" ht="12.75" customHeight="1">
      <c r="O1225" s="239"/>
    </row>
    <row r="1226" ht="12.75" customHeight="1">
      <c r="O1226" s="239"/>
    </row>
    <row r="1227" ht="12.75" customHeight="1">
      <c r="O1227" s="239"/>
    </row>
    <row r="1228" ht="12.75" customHeight="1">
      <c r="O1228" s="239"/>
    </row>
    <row r="1229" ht="12.75" customHeight="1">
      <c r="O1229" s="239"/>
    </row>
    <row r="1230" ht="12.75" customHeight="1">
      <c r="O1230" s="239"/>
    </row>
    <row r="1231" ht="12.75" customHeight="1">
      <c r="O1231" s="239"/>
    </row>
    <row r="1232" ht="12.75" customHeight="1">
      <c r="O1232" s="239"/>
    </row>
    <row r="1233" ht="12.75" customHeight="1">
      <c r="O1233" s="239"/>
    </row>
    <row r="1234" ht="12.75" customHeight="1">
      <c r="O1234" s="239"/>
    </row>
    <row r="1235" ht="12.75" customHeight="1">
      <c r="O1235" s="239"/>
    </row>
    <row r="1236" ht="12.75" customHeight="1">
      <c r="O1236" s="239"/>
    </row>
    <row r="1237" ht="12.75" customHeight="1">
      <c r="O1237" s="239"/>
    </row>
    <row r="1238" ht="12.75" customHeight="1">
      <c r="O1238" s="239"/>
    </row>
    <row r="1239" ht="12.75" customHeight="1">
      <c r="O1239" s="239"/>
    </row>
    <row r="1240" ht="12.75" customHeight="1">
      <c r="O1240" s="239"/>
    </row>
    <row r="1241" ht="12.75" customHeight="1">
      <c r="O1241" s="239"/>
    </row>
    <row r="1242" ht="12.75" customHeight="1">
      <c r="O1242" s="239"/>
    </row>
    <row r="1243" ht="12.75" customHeight="1">
      <c r="O1243" s="239"/>
    </row>
    <row r="1244" ht="12.75" customHeight="1">
      <c r="O1244" s="239"/>
    </row>
    <row r="1245" ht="12.75" customHeight="1">
      <c r="O1245" s="239"/>
    </row>
    <row r="1246" ht="12.75" customHeight="1">
      <c r="O1246" s="239"/>
    </row>
    <row r="1247" ht="12.75" customHeight="1">
      <c r="O1247" s="239"/>
    </row>
    <row r="1248" ht="12.75" customHeight="1">
      <c r="O1248" s="239"/>
    </row>
    <row r="1249" ht="12.75" customHeight="1">
      <c r="O1249" s="239"/>
    </row>
    <row r="1250" ht="12.75" customHeight="1">
      <c r="O1250" s="239"/>
    </row>
    <row r="1251" ht="12.75" customHeight="1">
      <c r="O1251" s="239"/>
    </row>
    <row r="1252" ht="12.75" customHeight="1">
      <c r="O1252" s="239"/>
    </row>
    <row r="1253" ht="12.75" customHeight="1">
      <c r="O1253" s="239"/>
    </row>
    <row r="1254" ht="12.75" customHeight="1">
      <c r="O1254" s="239"/>
    </row>
    <row r="1255" ht="12.75" customHeight="1">
      <c r="O1255" s="239"/>
    </row>
    <row r="1256" ht="12.75" customHeight="1">
      <c r="O1256" s="239"/>
    </row>
    <row r="1257" ht="12.75" customHeight="1">
      <c r="O1257" s="239"/>
    </row>
    <row r="1258" ht="12.75" customHeight="1">
      <c r="O1258" s="239"/>
    </row>
    <row r="1259" ht="12.75" customHeight="1">
      <c r="O1259" s="239"/>
    </row>
    <row r="1260" ht="12.75" customHeight="1">
      <c r="O1260" s="239"/>
    </row>
    <row r="1261" ht="12.75" customHeight="1">
      <c r="O1261" s="239"/>
    </row>
    <row r="1262" ht="12.75" customHeight="1">
      <c r="O1262" s="239"/>
    </row>
    <row r="1263" ht="12.75" customHeight="1">
      <c r="O1263" s="239"/>
    </row>
    <row r="1264" ht="12.75" customHeight="1">
      <c r="O1264" s="239"/>
    </row>
    <row r="1265" ht="12.75" customHeight="1">
      <c r="O1265" s="239"/>
    </row>
    <row r="1266" ht="12.75" customHeight="1">
      <c r="O1266" s="239"/>
    </row>
    <row r="1267" ht="12.75" customHeight="1">
      <c r="O1267" s="239"/>
    </row>
    <row r="1268" ht="12.75" customHeight="1">
      <c r="O1268" s="239"/>
    </row>
    <row r="1269" ht="12.75" customHeight="1">
      <c r="O1269" s="239"/>
    </row>
    <row r="1270" ht="12.75" customHeight="1">
      <c r="O1270" s="239"/>
    </row>
    <row r="1271" ht="12.75" customHeight="1">
      <c r="O1271" s="239"/>
    </row>
    <row r="1272" ht="12.75" customHeight="1">
      <c r="O1272" s="239"/>
    </row>
    <row r="1273" ht="12.75" customHeight="1">
      <c r="O1273" s="239"/>
    </row>
    <row r="1274" ht="12.75" customHeight="1">
      <c r="O1274" s="239"/>
    </row>
    <row r="1275" ht="12.75" customHeight="1">
      <c r="O1275" s="239"/>
    </row>
    <row r="1276" ht="12.75" customHeight="1">
      <c r="O1276" s="239"/>
    </row>
    <row r="1277" ht="12.75" customHeight="1">
      <c r="O1277" s="239"/>
    </row>
    <row r="1278" ht="12.75" customHeight="1">
      <c r="O1278" s="239"/>
    </row>
    <row r="1279" ht="12.75" customHeight="1">
      <c r="O1279" s="239"/>
    </row>
    <row r="1280" ht="12.75" customHeight="1">
      <c r="O1280" s="239"/>
    </row>
    <row r="1281" ht="12.75" customHeight="1">
      <c r="O1281" s="239"/>
    </row>
    <row r="1282" ht="12.75" customHeight="1">
      <c r="O1282" s="239"/>
    </row>
    <row r="1283" ht="12.75" customHeight="1">
      <c r="O1283" s="239"/>
    </row>
    <row r="1284" ht="12.75" customHeight="1">
      <c r="O1284" s="239"/>
    </row>
    <row r="1285" ht="12.75" customHeight="1">
      <c r="O1285" s="239"/>
    </row>
    <row r="1286" ht="12.75" customHeight="1">
      <c r="O1286" s="239"/>
    </row>
    <row r="1287" ht="12.75" customHeight="1">
      <c r="O1287" s="239"/>
    </row>
    <row r="1288" ht="12.75" customHeight="1">
      <c r="O1288" s="239"/>
    </row>
    <row r="1289" ht="12.75" customHeight="1">
      <c r="O1289" s="239"/>
    </row>
    <row r="1290" ht="12.75" customHeight="1">
      <c r="O1290" s="239"/>
    </row>
    <row r="1291" ht="12.75" customHeight="1">
      <c r="O1291" s="239"/>
    </row>
    <row r="1292" ht="12.75" customHeight="1">
      <c r="O1292" s="239"/>
    </row>
    <row r="1293" ht="12.75" customHeight="1">
      <c r="O1293" s="239"/>
    </row>
    <row r="1294" ht="12.75" customHeight="1">
      <c r="O1294" s="239"/>
    </row>
    <row r="1295" ht="12.75" customHeight="1">
      <c r="O1295" s="239"/>
    </row>
    <row r="1296" ht="12.75" customHeight="1">
      <c r="O1296" s="239"/>
    </row>
    <row r="1297" ht="12.75" customHeight="1">
      <c r="O1297" s="239"/>
    </row>
    <row r="1298" ht="12.75" customHeight="1">
      <c r="O1298" s="239"/>
    </row>
    <row r="1299" ht="12.75" customHeight="1">
      <c r="O1299" s="239"/>
    </row>
    <row r="1300" ht="12.75" customHeight="1">
      <c r="O1300" s="239"/>
    </row>
    <row r="1301" ht="12.75" customHeight="1">
      <c r="O1301" s="239"/>
    </row>
    <row r="1302" ht="12.75" customHeight="1">
      <c r="O1302" s="239"/>
    </row>
    <row r="1303" ht="12.75" customHeight="1">
      <c r="O1303" s="239"/>
    </row>
    <row r="1304" ht="12.75" customHeight="1">
      <c r="O1304" s="239"/>
    </row>
    <row r="1305" ht="12.75" customHeight="1">
      <c r="O1305" s="239"/>
    </row>
    <row r="1306" ht="12.75" customHeight="1">
      <c r="O1306" s="239"/>
    </row>
    <row r="1307" ht="12.75" customHeight="1">
      <c r="O1307" s="239"/>
    </row>
    <row r="1308" ht="12.75" customHeight="1">
      <c r="O1308" s="239"/>
    </row>
    <row r="1309" ht="12.75" customHeight="1">
      <c r="O1309" s="239"/>
    </row>
    <row r="1310" ht="12.75" customHeight="1">
      <c r="O1310" s="239"/>
    </row>
    <row r="1311" ht="12.75" customHeight="1">
      <c r="O1311" s="239"/>
    </row>
    <row r="1312" ht="12.75" customHeight="1">
      <c r="O1312" s="239"/>
    </row>
    <row r="1313" ht="12.75" customHeight="1">
      <c r="O1313" s="239"/>
    </row>
    <row r="1314" ht="12.75" customHeight="1">
      <c r="O1314" s="239"/>
    </row>
    <row r="1315" ht="12.75" customHeight="1">
      <c r="O1315" s="239"/>
    </row>
    <row r="1316" ht="12.75" customHeight="1">
      <c r="O1316" s="239"/>
    </row>
    <row r="1317" ht="12.75" customHeight="1">
      <c r="O1317" s="239"/>
    </row>
    <row r="1318" ht="12.75" customHeight="1">
      <c r="O1318" s="239"/>
    </row>
    <row r="1319" ht="12.75" customHeight="1">
      <c r="O1319" s="239"/>
    </row>
    <row r="1320" ht="12.75" customHeight="1">
      <c r="O1320" s="239"/>
    </row>
    <row r="1321" ht="12.75" customHeight="1">
      <c r="O1321" s="239"/>
    </row>
    <row r="1322" ht="12.75" customHeight="1">
      <c r="O1322" s="239"/>
    </row>
    <row r="1323" ht="12.75" customHeight="1">
      <c r="O1323" s="239"/>
    </row>
    <row r="1324" ht="12.75" customHeight="1">
      <c r="O1324" s="239"/>
    </row>
    <row r="1325" ht="12.75" customHeight="1">
      <c r="O1325" s="239"/>
    </row>
    <row r="1326" ht="12.75" customHeight="1">
      <c r="O1326" s="239"/>
    </row>
    <row r="1327" ht="12.75" customHeight="1">
      <c r="O1327" s="239"/>
    </row>
    <row r="1328" ht="12.75" customHeight="1">
      <c r="O1328" s="239"/>
    </row>
    <row r="1329" ht="12.75" customHeight="1">
      <c r="O1329" s="239"/>
    </row>
    <row r="1330" ht="12.75" customHeight="1">
      <c r="O1330" s="239"/>
    </row>
    <row r="1331" ht="12.75" customHeight="1">
      <c r="O1331" s="239"/>
    </row>
    <row r="1332" ht="12.75" customHeight="1">
      <c r="O1332" s="239"/>
    </row>
    <row r="1333" ht="12.75" customHeight="1">
      <c r="O1333" s="239"/>
    </row>
    <row r="1334" ht="12.75" customHeight="1">
      <c r="O1334" s="239"/>
    </row>
    <row r="1335" ht="12.75" customHeight="1">
      <c r="O1335" s="239"/>
    </row>
    <row r="1336" ht="12.75" customHeight="1">
      <c r="O1336" s="239"/>
    </row>
    <row r="1337" ht="12.75" customHeight="1">
      <c r="O1337" s="239"/>
    </row>
    <row r="1338" ht="12.75" customHeight="1">
      <c r="O1338" s="239"/>
    </row>
    <row r="1339" ht="12.75" customHeight="1">
      <c r="O1339" s="239"/>
    </row>
    <row r="1340" ht="12.75" customHeight="1">
      <c r="O1340" s="239"/>
    </row>
    <row r="1341" ht="12.75" customHeight="1">
      <c r="O1341" s="239"/>
    </row>
    <row r="1342" ht="12.75" customHeight="1">
      <c r="O1342" s="239"/>
    </row>
    <row r="1343" ht="12.75" customHeight="1">
      <c r="O1343" s="239"/>
    </row>
    <row r="1344" ht="12.75" customHeight="1">
      <c r="O1344" s="239"/>
    </row>
    <row r="1345" ht="12.75" customHeight="1">
      <c r="O1345" s="239"/>
    </row>
    <row r="1346" ht="12.75" customHeight="1">
      <c r="O1346" s="239"/>
    </row>
    <row r="1347" ht="12.75" customHeight="1">
      <c r="O1347" s="239"/>
    </row>
    <row r="1348" ht="12.75" customHeight="1">
      <c r="O1348" s="239"/>
    </row>
    <row r="1349" ht="12.75" customHeight="1">
      <c r="O1349" s="239"/>
    </row>
    <row r="1350" ht="12.75" customHeight="1">
      <c r="O1350" s="239"/>
    </row>
    <row r="1351" ht="12.75" customHeight="1">
      <c r="O1351" s="239"/>
    </row>
    <row r="1352" ht="12.75" customHeight="1">
      <c r="O1352" s="239"/>
    </row>
    <row r="1353" ht="12.75" customHeight="1">
      <c r="O1353" s="239"/>
    </row>
    <row r="1354" ht="12.75" customHeight="1">
      <c r="O1354" s="239"/>
    </row>
    <row r="1355" ht="12.75" customHeight="1">
      <c r="O1355" s="239"/>
    </row>
    <row r="1356" ht="12.75" customHeight="1">
      <c r="O1356" s="239"/>
    </row>
    <row r="1357" ht="12.75" customHeight="1">
      <c r="O1357" s="239"/>
    </row>
    <row r="1358" ht="12.75" customHeight="1">
      <c r="O1358" s="239"/>
    </row>
    <row r="1359" ht="12.75" customHeight="1">
      <c r="O1359" s="239"/>
    </row>
    <row r="1360" ht="12.75" customHeight="1">
      <c r="O1360" s="239"/>
    </row>
    <row r="1361" ht="12.75" customHeight="1">
      <c r="O1361" s="239"/>
    </row>
    <row r="1362" ht="12.75" customHeight="1">
      <c r="O1362" s="239"/>
    </row>
    <row r="1363" ht="12.75" customHeight="1">
      <c r="O1363" s="239"/>
    </row>
    <row r="1364" ht="12.75" customHeight="1">
      <c r="O1364" s="239"/>
    </row>
    <row r="1365" ht="12.75" customHeight="1">
      <c r="O1365" s="239"/>
    </row>
    <row r="1366" ht="12.75" customHeight="1">
      <c r="O1366" s="239"/>
    </row>
    <row r="1367" ht="12.75" customHeight="1">
      <c r="O1367" s="239"/>
    </row>
    <row r="1368" ht="12.75" customHeight="1">
      <c r="O1368" s="239"/>
    </row>
    <row r="1369" ht="12.75" customHeight="1">
      <c r="O1369" s="239"/>
    </row>
    <row r="1370" ht="12.75" customHeight="1">
      <c r="O1370" s="239"/>
    </row>
    <row r="1371" ht="12.75" customHeight="1">
      <c r="O1371" s="239"/>
    </row>
    <row r="1372" ht="12.75" customHeight="1">
      <c r="O1372" s="239"/>
    </row>
    <row r="1373" ht="12.75" customHeight="1">
      <c r="O1373" s="239"/>
    </row>
    <row r="1374" ht="12.75" customHeight="1">
      <c r="O1374" s="239"/>
    </row>
    <row r="1375" ht="12.75" customHeight="1">
      <c r="O1375" s="239"/>
    </row>
    <row r="1376" ht="12.75" customHeight="1">
      <c r="O1376" s="239"/>
    </row>
    <row r="1377" ht="12.75" customHeight="1">
      <c r="O1377" s="239"/>
    </row>
    <row r="1378" ht="12.75" customHeight="1">
      <c r="O1378" s="239"/>
    </row>
    <row r="1379" ht="12.75" customHeight="1">
      <c r="O1379" s="239"/>
    </row>
    <row r="1380" ht="12.75" customHeight="1">
      <c r="O1380" s="239"/>
    </row>
    <row r="1381" ht="12.75" customHeight="1">
      <c r="O1381" s="239"/>
    </row>
    <row r="1382" ht="12.75" customHeight="1">
      <c r="O1382" s="239"/>
    </row>
    <row r="1383" ht="12.75" customHeight="1">
      <c r="O1383" s="239"/>
    </row>
    <row r="1384" ht="12.75" customHeight="1">
      <c r="O1384" s="239"/>
    </row>
    <row r="1385" ht="12.75" customHeight="1">
      <c r="O1385" s="239"/>
    </row>
    <row r="1386" ht="12.75" customHeight="1">
      <c r="O1386" s="239"/>
    </row>
    <row r="1387" ht="12.75" customHeight="1">
      <c r="O1387" s="239"/>
    </row>
    <row r="1388" ht="12.75" customHeight="1">
      <c r="O1388" s="239"/>
    </row>
    <row r="1389" ht="12.75" customHeight="1">
      <c r="O1389" s="239"/>
    </row>
    <row r="1390" ht="12.75" customHeight="1">
      <c r="O1390" s="239"/>
    </row>
    <row r="1391" ht="12.75" customHeight="1">
      <c r="O1391" s="239"/>
    </row>
    <row r="1392" ht="12.75" customHeight="1">
      <c r="O1392" s="239"/>
    </row>
    <row r="1393" ht="12.75" customHeight="1">
      <c r="O1393" s="239"/>
    </row>
    <row r="1394" ht="12.75" customHeight="1">
      <c r="O1394" s="239"/>
    </row>
    <row r="1395" ht="12.75" customHeight="1">
      <c r="O1395" s="239"/>
    </row>
    <row r="1396" ht="12.75" customHeight="1">
      <c r="O1396" s="239"/>
    </row>
    <row r="1397" ht="12.75" customHeight="1">
      <c r="O1397" s="239"/>
    </row>
    <row r="1398" ht="12.75" customHeight="1">
      <c r="O1398" s="239"/>
    </row>
    <row r="1399" ht="12.75" customHeight="1">
      <c r="O1399" s="239"/>
    </row>
    <row r="1400" ht="12.75" customHeight="1">
      <c r="O1400" s="239"/>
    </row>
    <row r="1401" ht="12.75" customHeight="1">
      <c r="O1401" s="239"/>
    </row>
    <row r="1402" ht="12.75" customHeight="1">
      <c r="O1402" s="239"/>
    </row>
    <row r="1403" ht="12.75" customHeight="1">
      <c r="O1403" s="239"/>
    </row>
    <row r="1404" ht="12.75" customHeight="1">
      <c r="O1404" s="239"/>
    </row>
    <row r="1405" ht="12.75" customHeight="1">
      <c r="O1405" s="239"/>
    </row>
    <row r="1406" ht="12.75" customHeight="1">
      <c r="O1406" s="239"/>
    </row>
    <row r="1407" ht="12.75" customHeight="1">
      <c r="O1407" s="239"/>
    </row>
    <row r="1408" ht="12.75" customHeight="1">
      <c r="O1408" s="239"/>
    </row>
    <row r="1409" ht="12.75" customHeight="1">
      <c r="O1409" s="239"/>
    </row>
    <row r="1410" ht="12.75" customHeight="1">
      <c r="O1410" s="239"/>
    </row>
    <row r="1411" ht="12.75" customHeight="1">
      <c r="O1411" s="239"/>
    </row>
    <row r="1412" ht="12.75" customHeight="1">
      <c r="O1412" s="239"/>
    </row>
    <row r="1413" ht="12.75" customHeight="1">
      <c r="O1413" s="239"/>
    </row>
    <row r="1414" ht="12.75" customHeight="1">
      <c r="O1414" s="239"/>
    </row>
    <row r="1415" ht="12.75" customHeight="1">
      <c r="O1415" s="239"/>
    </row>
    <row r="1416" ht="12.75" customHeight="1">
      <c r="O1416" s="239"/>
    </row>
    <row r="1417" ht="12.75" customHeight="1">
      <c r="O1417" s="239"/>
    </row>
    <row r="1418" ht="12.75" customHeight="1">
      <c r="O1418" s="239"/>
    </row>
    <row r="1419" ht="12.75" customHeight="1">
      <c r="O1419" s="239"/>
    </row>
    <row r="1420" ht="12.75" customHeight="1">
      <c r="O1420" s="239"/>
    </row>
    <row r="1421" ht="12.75" customHeight="1">
      <c r="O1421" s="239"/>
    </row>
    <row r="1422" ht="12.75" customHeight="1">
      <c r="O1422" s="239"/>
    </row>
    <row r="1423" ht="12.75" customHeight="1">
      <c r="O1423" s="239"/>
    </row>
    <row r="1424" ht="12.75" customHeight="1">
      <c r="O1424" s="239"/>
    </row>
    <row r="1425" ht="12.75" customHeight="1">
      <c r="O1425" s="239"/>
    </row>
    <row r="1426" ht="12.75" customHeight="1">
      <c r="O1426" s="239"/>
    </row>
    <row r="1427" ht="12.75" customHeight="1">
      <c r="O1427" s="239"/>
    </row>
    <row r="1428" ht="12.75" customHeight="1">
      <c r="O1428" s="239"/>
    </row>
    <row r="1429" ht="12.75" customHeight="1">
      <c r="O1429" s="239"/>
    </row>
    <row r="1430" ht="12.75" customHeight="1">
      <c r="O1430" s="239"/>
    </row>
    <row r="1431" ht="12.75" customHeight="1">
      <c r="O1431" s="239"/>
    </row>
    <row r="1432" ht="12.75" customHeight="1">
      <c r="O1432" s="239"/>
    </row>
    <row r="1433" ht="12.75" customHeight="1">
      <c r="O1433" s="239"/>
    </row>
    <row r="1434" ht="12.75" customHeight="1">
      <c r="O1434" s="239"/>
    </row>
    <row r="1435" ht="12.75" customHeight="1">
      <c r="O1435" s="239"/>
    </row>
    <row r="1436" ht="12.75" customHeight="1">
      <c r="O1436" s="239"/>
    </row>
    <row r="1437" ht="12.75" customHeight="1">
      <c r="O1437" s="239"/>
    </row>
    <row r="1438" ht="12.75" customHeight="1">
      <c r="O1438" s="239"/>
    </row>
    <row r="1439" ht="12.75" customHeight="1">
      <c r="O1439" s="239"/>
    </row>
    <row r="1440" ht="12.75" customHeight="1">
      <c r="O1440" s="239"/>
    </row>
    <row r="1441" ht="12.75" customHeight="1">
      <c r="O1441" s="239"/>
    </row>
    <row r="1442" ht="12.75" customHeight="1">
      <c r="O1442" s="239"/>
    </row>
    <row r="1443" ht="12.75" customHeight="1">
      <c r="O1443" s="239"/>
    </row>
    <row r="1444" ht="12.75" customHeight="1">
      <c r="O1444" s="239"/>
    </row>
    <row r="1445" ht="12.75" customHeight="1">
      <c r="O1445" s="239"/>
    </row>
    <row r="1446" ht="12.75" customHeight="1">
      <c r="O1446" s="239"/>
    </row>
    <row r="1447" ht="12.75" customHeight="1">
      <c r="O1447" s="239"/>
    </row>
    <row r="1448" ht="12.75" customHeight="1">
      <c r="O1448" s="239"/>
    </row>
    <row r="1449" ht="12.75" customHeight="1">
      <c r="O1449" s="239"/>
    </row>
    <row r="1450" ht="12.75" customHeight="1">
      <c r="O1450" s="239"/>
    </row>
    <row r="1451" ht="12.75" customHeight="1">
      <c r="O1451" s="239"/>
    </row>
    <row r="1452" ht="12.75" customHeight="1">
      <c r="O1452" s="239"/>
    </row>
    <row r="1453" ht="12.75" customHeight="1">
      <c r="O1453" s="239"/>
    </row>
    <row r="1454" ht="12.75" customHeight="1">
      <c r="O1454" s="239"/>
    </row>
    <row r="1455" ht="12.75" customHeight="1">
      <c r="O1455" s="239"/>
    </row>
    <row r="1456" ht="12.75" customHeight="1">
      <c r="O1456" s="239"/>
    </row>
    <row r="1457" ht="12.75" customHeight="1">
      <c r="O1457" s="239"/>
    </row>
    <row r="1458" ht="12.75" customHeight="1">
      <c r="O1458" s="239"/>
    </row>
    <row r="1459" ht="12.75" customHeight="1">
      <c r="O1459" s="239"/>
    </row>
    <row r="1460" ht="12.75" customHeight="1">
      <c r="O1460" s="239"/>
    </row>
    <row r="1461" ht="12.75" customHeight="1">
      <c r="O1461" s="239"/>
    </row>
    <row r="1462" ht="12.75" customHeight="1">
      <c r="O1462" s="239"/>
    </row>
    <row r="1463" ht="12.75" customHeight="1">
      <c r="O1463" s="239"/>
    </row>
    <row r="1464" ht="12.75" customHeight="1">
      <c r="O1464" s="239"/>
    </row>
    <row r="1465" ht="12.75" customHeight="1">
      <c r="O1465" s="239"/>
    </row>
    <row r="1466" ht="12.75" customHeight="1">
      <c r="O1466" s="239"/>
    </row>
    <row r="1467" ht="12.75" customHeight="1">
      <c r="O1467" s="239"/>
    </row>
    <row r="1468" ht="12.75" customHeight="1">
      <c r="O1468" s="239"/>
    </row>
    <row r="1469" ht="12.75" customHeight="1">
      <c r="O1469" s="239"/>
    </row>
    <row r="1470" ht="12.75" customHeight="1">
      <c r="O1470" s="239"/>
    </row>
    <row r="1471" ht="12.75" customHeight="1">
      <c r="O1471" s="239"/>
    </row>
    <row r="1472" ht="12.75" customHeight="1">
      <c r="O1472" s="239"/>
    </row>
    <row r="1473" ht="12.75" customHeight="1">
      <c r="O1473" s="239"/>
    </row>
    <row r="1474" ht="12.75" customHeight="1">
      <c r="O1474" s="239"/>
    </row>
    <row r="1475" ht="12.75" customHeight="1">
      <c r="O1475" s="239"/>
    </row>
    <row r="1476" ht="12.75" customHeight="1">
      <c r="O1476" s="239"/>
    </row>
    <row r="1477" ht="12.75" customHeight="1">
      <c r="O1477" s="239"/>
    </row>
    <row r="1478" ht="12.75" customHeight="1">
      <c r="O1478" s="239"/>
    </row>
    <row r="1479" ht="12.75" customHeight="1">
      <c r="O1479" s="239"/>
    </row>
    <row r="1480" ht="12.75" customHeight="1">
      <c r="O1480" s="239"/>
    </row>
    <row r="1481" ht="12.75" customHeight="1">
      <c r="O1481" s="239"/>
    </row>
    <row r="1482" ht="12.75" customHeight="1">
      <c r="O1482" s="239"/>
    </row>
    <row r="1483" ht="12.75" customHeight="1">
      <c r="O1483" s="239"/>
    </row>
    <row r="1484" ht="12.75" customHeight="1">
      <c r="O1484" s="239"/>
    </row>
    <row r="1485" ht="12.75" customHeight="1">
      <c r="O1485" s="239"/>
    </row>
    <row r="1486" ht="12.75" customHeight="1">
      <c r="O1486" s="239"/>
    </row>
    <row r="1487" ht="12.75" customHeight="1">
      <c r="O1487" s="239"/>
    </row>
    <row r="1488" ht="12.75" customHeight="1">
      <c r="O1488" s="239"/>
    </row>
    <row r="1489" ht="12.75" customHeight="1">
      <c r="O1489" s="239"/>
    </row>
    <row r="1490" ht="12.75" customHeight="1">
      <c r="O1490" s="239"/>
    </row>
    <row r="1491" ht="12.75" customHeight="1">
      <c r="O1491" s="239"/>
    </row>
    <row r="1492" ht="12.75" customHeight="1">
      <c r="O1492" s="239"/>
    </row>
    <row r="1493" ht="12.75" customHeight="1">
      <c r="O1493" s="239"/>
    </row>
    <row r="1494" ht="12.75" customHeight="1">
      <c r="O1494" s="239"/>
    </row>
    <row r="1495" ht="12.75" customHeight="1">
      <c r="O1495" s="239"/>
    </row>
    <row r="1496" ht="12.75" customHeight="1">
      <c r="O1496" s="239"/>
    </row>
    <row r="1497" ht="12.75" customHeight="1">
      <c r="O1497" s="239"/>
    </row>
    <row r="1498" ht="12.75" customHeight="1">
      <c r="O1498" s="239"/>
    </row>
    <row r="1499" ht="12.75" customHeight="1">
      <c r="O1499" s="239"/>
    </row>
    <row r="1500" ht="12.75" customHeight="1">
      <c r="O1500" s="239"/>
    </row>
    <row r="1501" ht="12.75" customHeight="1">
      <c r="O1501" s="239"/>
    </row>
    <row r="1502" ht="12.75" customHeight="1">
      <c r="O1502" s="239"/>
    </row>
    <row r="1503" ht="12.75" customHeight="1">
      <c r="O1503" s="239"/>
    </row>
    <row r="1504" ht="12.75" customHeight="1">
      <c r="O1504" s="239"/>
    </row>
    <row r="1505" ht="12.75" customHeight="1">
      <c r="O1505" s="239"/>
    </row>
    <row r="1506" ht="12.75" customHeight="1">
      <c r="O1506" s="239"/>
    </row>
    <row r="1507" ht="12.75" customHeight="1">
      <c r="O1507" s="239"/>
    </row>
    <row r="1508" ht="12.75" customHeight="1">
      <c r="O1508" s="239"/>
    </row>
    <row r="1509" ht="12.75" customHeight="1">
      <c r="O1509" s="239"/>
    </row>
    <row r="1510" ht="12.75" customHeight="1">
      <c r="O1510" s="239"/>
    </row>
    <row r="1511" ht="12.75" customHeight="1">
      <c r="O1511" s="239"/>
    </row>
    <row r="1512" ht="12.75" customHeight="1">
      <c r="O1512" s="239"/>
    </row>
    <row r="1513" ht="12.75" customHeight="1">
      <c r="O1513" s="239"/>
    </row>
    <row r="1514" ht="12.75" customHeight="1">
      <c r="O1514" s="239"/>
    </row>
    <row r="1515" ht="12.75" customHeight="1">
      <c r="O1515" s="239"/>
    </row>
    <row r="1516" ht="12.75" customHeight="1">
      <c r="O1516" s="239"/>
    </row>
    <row r="1517" ht="12.75" customHeight="1">
      <c r="O1517" s="239"/>
    </row>
    <row r="1518" ht="12.75" customHeight="1">
      <c r="O1518" s="239"/>
    </row>
    <row r="1519" ht="12.75" customHeight="1">
      <c r="O1519" s="239"/>
    </row>
    <row r="1520" ht="12.75" customHeight="1">
      <c r="O1520" s="239"/>
    </row>
    <row r="1521" ht="12.75" customHeight="1">
      <c r="O1521" s="239"/>
    </row>
    <row r="1522" ht="12.75" customHeight="1">
      <c r="O1522" s="239"/>
    </row>
    <row r="1523" ht="12.75" customHeight="1">
      <c r="O1523" s="239"/>
    </row>
    <row r="1524" ht="12.75" customHeight="1">
      <c r="O1524" s="239"/>
    </row>
    <row r="1525" ht="12.75" customHeight="1">
      <c r="O1525" s="239"/>
    </row>
    <row r="1526" ht="12.75" customHeight="1">
      <c r="O1526" s="239"/>
    </row>
    <row r="1527" ht="12.75" customHeight="1">
      <c r="O1527" s="239"/>
    </row>
    <row r="1528" ht="12.75" customHeight="1">
      <c r="O1528" s="239"/>
    </row>
    <row r="1529" ht="12.75" customHeight="1">
      <c r="O1529" s="239"/>
    </row>
    <row r="1530" ht="12.75" customHeight="1">
      <c r="O1530" s="239"/>
    </row>
    <row r="1531" ht="12.75" customHeight="1">
      <c r="O1531" s="239"/>
    </row>
    <row r="1532" ht="12.75" customHeight="1">
      <c r="O1532" s="239"/>
    </row>
    <row r="1533" ht="12.75" customHeight="1">
      <c r="O1533" s="239"/>
    </row>
    <row r="1534" ht="12.75" customHeight="1">
      <c r="O1534" s="239"/>
    </row>
    <row r="1535" ht="12.75" customHeight="1">
      <c r="O1535" s="239"/>
    </row>
    <row r="1536" ht="12.75" customHeight="1">
      <c r="O1536" s="239"/>
    </row>
    <row r="1537" ht="12.75" customHeight="1">
      <c r="O1537" s="239"/>
    </row>
    <row r="1538" ht="12.75" customHeight="1">
      <c r="O1538" s="239"/>
    </row>
    <row r="1539" ht="12.75" customHeight="1">
      <c r="O1539" s="239"/>
    </row>
    <row r="1540" ht="12.75" customHeight="1">
      <c r="O1540" s="239"/>
    </row>
    <row r="1541" ht="12.75" customHeight="1">
      <c r="O1541" s="239"/>
    </row>
    <row r="1542" ht="12.75" customHeight="1">
      <c r="O1542" s="239"/>
    </row>
    <row r="1543" ht="12.75" customHeight="1">
      <c r="O1543" s="239"/>
    </row>
    <row r="1544" ht="12.75" customHeight="1">
      <c r="O1544" s="239"/>
    </row>
    <row r="1545" ht="12.75" customHeight="1">
      <c r="O1545" s="239"/>
    </row>
    <row r="1546" ht="12.75" customHeight="1">
      <c r="O1546" s="239"/>
    </row>
    <row r="1547" ht="12.75" customHeight="1">
      <c r="O1547" s="239"/>
    </row>
    <row r="1548" ht="12.75" customHeight="1">
      <c r="O1548" s="239"/>
    </row>
    <row r="1549" ht="12.75" customHeight="1">
      <c r="O1549" s="239"/>
    </row>
    <row r="1550" ht="12.75" customHeight="1">
      <c r="O1550" s="239"/>
    </row>
    <row r="1551" ht="12.75" customHeight="1">
      <c r="O1551" s="239"/>
    </row>
    <row r="1552" ht="12.75" customHeight="1">
      <c r="O1552" s="239"/>
    </row>
    <row r="1553" ht="12.75" customHeight="1">
      <c r="O1553" s="239"/>
    </row>
    <row r="1554" ht="12.75" customHeight="1">
      <c r="O1554" s="239"/>
    </row>
    <row r="1555" ht="12.75" customHeight="1">
      <c r="O1555" s="239"/>
    </row>
    <row r="1556" ht="12.75" customHeight="1">
      <c r="O1556" s="239"/>
    </row>
    <row r="1557" ht="12.75" customHeight="1">
      <c r="O1557" s="239"/>
    </row>
    <row r="1558" ht="12.75" customHeight="1">
      <c r="O1558" s="239"/>
    </row>
    <row r="1559" ht="12.75" customHeight="1">
      <c r="O1559" s="239"/>
    </row>
    <row r="1560" ht="12.75" customHeight="1">
      <c r="O1560" s="239"/>
    </row>
    <row r="1561" ht="12.75" customHeight="1">
      <c r="O1561" s="239"/>
    </row>
    <row r="1562" ht="12.75" customHeight="1">
      <c r="O1562" s="239"/>
    </row>
    <row r="1563" ht="12.75" customHeight="1">
      <c r="O1563" s="239"/>
    </row>
    <row r="1564" ht="12.75" customHeight="1">
      <c r="O1564" s="239"/>
    </row>
    <row r="1565" ht="12.75" customHeight="1">
      <c r="O1565" s="239"/>
    </row>
    <row r="1566" ht="12.75" customHeight="1">
      <c r="O1566" s="239"/>
    </row>
    <row r="1567" ht="12.75" customHeight="1">
      <c r="O1567" s="239"/>
    </row>
    <row r="1568" ht="12.75" customHeight="1">
      <c r="O1568" s="239"/>
    </row>
    <row r="1569" ht="12.75" customHeight="1">
      <c r="O1569" s="239"/>
    </row>
    <row r="1570" ht="12.75" customHeight="1">
      <c r="O1570" s="239"/>
    </row>
    <row r="1571" ht="12.75" customHeight="1">
      <c r="O1571" s="239"/>
    </row>
    <row r="1572" ht="12.75" customHeight="1">
      <c r="O1572" s="239"/>
    </row>
    <row r="1573" ht="12.75" customHeight="1">
      <c r="O1573" s="239"/>
    </row>
    <row r="1574" ht="12.75" customHeight="1">
      <c r="O1574" s="239"/>
    </row>
    <row r="1575" ht="12.75" customHeight="1">
      <c r="O1575" s="239"/>
    </row>
    <row r="1576" ht="12.75" customHeight="1">
      <c r="O1576" s="239"/>
    </row>
    <row r="1577" ht="12.75" customHeight="1">
      <c r="O1577" s="239"/>
    </row>
    <row r="1578" ht="12.75" customHeight="1">
      <c r="O1578" s="239"/>
    </row>
    <row r="1579" ht="12.75" customHeight="1">
      <c r="O1579" s="239"/>
    </row>
    <row r="1580" ht="12.75" customHeight="1">
      <c r="O1580" s="239"/>
    </row>
    <row r="1581" ht="12.75" customHeight="1">
      <c r="O1581" s="239"/>
    </row>
    <row r="1582" ht="12.75" customHeight="1">
      <c r="O1582" s="239"/>
    </row>
    <row r="1583" ht="12.75" customHeight="1">
      <c r="O1583" s="239"/>
    </row>
    <row r="1584" ht="12.75" customHeight="1">
      <c r="O1584" s="239"/>
    </row>
    <row r="1585" ht="12.75" customHeight="1">
      <c r="O1585" s="239"/>
    </row>
    <row r="1586" ht="12.75" customHeight="1">
      <c r="O1586" s="239"/>
    </row>
    <row r="1587" ht="12.75" customHeight="1">
      <c r="O1587" s="239"/>
    </row>
    <row r="1588" ht="12.75" customHeight="1">
      <c r="O1588" s="239"/>
    </row>
    <row r="1589" ht="12.75" customHeight="1">
      <c r="O1589" s="239"/>
    </row>
    <row r="1590" ht="12.75" customHeight="1">
      <c r="O1590" s="239"/>
    </row>
    <row r="1591" ht="12.75" customHeight="1">
      <c r="O1591" s="239"/>
    </row>
    <row r="1592" ht="12.75" customHeight="1">
      <c r="O1592" s="239"/>
    </row>
    <row r="1593" ht="12.75" customHeight="1">
      <c r="O1593" s="239"/>
    </row>
    <row r="1594" ht="12.75" customHeight="1">
      <c r="O1594" s="239"/>
    </row>
    <row r="1595" ht="12.75" customHeight="1">
      <c r="O1595" s="239"/>
    </row>
    <row r="1596" ht="12.75" customHeight="1">
      <c r="O1596" s="239"/>
    </row>
    <row r="1597" ht="12.75" customHeight="1">
      <c r="O1597" s="239"/>
    </row>
    <row r="1598" ht="12.75" customHeight="1">
      <c r="O1598" s="239"/>
    </row>
    <row r="1599" ht="12.75" customHeight="1">
      <c r="O1599" s="239"/>
    </row>
    <row r="1600" ht="12.75" customHeight="1">
      <c r="O1600" s="239"/>
    </row>
    <row r="1601" ht="12.75" customHeight="1">
      <c r="O1601" s="239"/>
    </row>
    <row r="1602" ht="12.75" customHeight="1">
      <c r="O1602" s="239"/>
    </row>
    <row r="1603" ht="12.75" customHeight="1">
      <c r="O1603" s="239"/>
    </row>
    <row r="1604" ht="12.75" customHeight="1">
      <c r="O1604" s="239"/>
    </row>
    <row r="1605" ht="12.75" customHeight="1">
      <c r="O1605" s="239"/>
    </row>
    <row r="1606" ht="12.75" customHeight="1">
      <c r="O1606" s="239"/>
    </row>
    <row r="1607" ht="12.75" customHeight="1">
      <c r="O1607" s="239"/>
    </row>
    <row r="1608" ht="12.75" customHeight="1">
      <c r="O1608" s="239"/>
    </row>
    <row r="1609" ht="12.75" customHeight="1">
      <c r="O1609" s="239"/>
    </row>
    <row r="1610" ht="12.75" customHeight="1">
      <c r="O1610" s="239"/>
    </row>
    <row r="1611" ht="12.75" customHeight="1">
      <c r="O1611" s="239"/>
    </row>
    <row r="1612" ht="12.75" customHeight="1">
      <c r="O1612" s="239"/>
    </row>
    <row r="1613" ht="12.75" customHeight="1">
      <c r="O1613" s="239"/>
    </row>
    <row r="1614" ht="12.75" customHeight="1">
      <c r="O1614" s="239"/>
    </row>
    <row r="1615" ht="12.75" customHeight="1">
      <c r="O1615" s="239"/>
    </row>
    <row r="1616" ht="12.75" customHeight="1">
      <c r="O1616" s="239"/>
    </row>
    <row r="1617" ht="12.75" customHeight="1">
      <c r="O1617" s="239"/>
    </row>
    <row r="1618" ht="12.75" customHeight="1">
      <c r="O1618" s="239"/>
    </row>
    <row r="1619" ht="12.75" customHeight="1">
      <c r="O1619" s="239"/>
    </row>
    <row r="1620" ht="12.75" customHeight="1">
      <c r="O1620" s="239"/>
    </row>
    <row r="1621" ht="12.75" customHeight="1">
      <c r="O1621" s="239"/>
    </row>
    <row r="1622" ht="12.75" customHeight="1">
      <c r="O1622" s="239"/>
    </row>
    <row r="1623" ht="12.75" customHeight="1">
      <c r="O1623" s="239"/>
    </row>
    <row r="1624" ht="12.75" customHeight="1">
      <c r="O1624" s="239"/>
    </row>
    <row r="1625" ht="12.75" customHeight="1">
      <c r="O1625" s="239"/>
    </row>
    <row r="1626" ht="12.75" customHeight="1">
      <c r="O1626" s="239"/>
    </row>
    <row r="1627" ht="12.75" customHeight="1">
      <c r="O1627" s="239"/>
    </row>
    <row r="1628" ht="12.75" customHeight="1">
      <c r="O1628" s="239"/>
    </row>
    <row r="1629" ht="12.75" customHeight="1">
      <c r="O1629" s="239"/>
    </row>
    <row r="1630" ht="12.75" customHeight="1">
      <c r="O1630" s="239"/>
    </row>
    <row r="1631" ht="12.75" customHeight="1">
      <c r="O1631" s="239"/>
    </row>
    <row r="1632" ht="12.75" customHeight="1">
      <c r="O1632" s="239"/>
    </row>
    <row r="1633" ht="12.75" customHeight="1">
      <c r="O1633" s="239"/>
    </row>
    <row r="1634" ht="12.75" customHeight="1">
      <c r="O1634" s="239"/>
    </row>
    <row r="1635" ht="12.75" customHeight="1">
      <c r="O1635" s="239"/>
    </row>
    <row r="1636" ht="12.75" customHeight="1">
      <c r="O1636" s="239"/>
    </row>
    <row r="1637" ht="12.75" customHeight="1">
      <c r="O1637" s="239"/>
    </row>
    <row r="1638" ht="12.75" customHeight="1">
      <c r="O1638" s="239"/>
    </row>
    <row r="1639" ht="12.75" customHeight="1">
      <c r="O1639" s="239"/>
    </row>
    <row r="1640" ht="12.75" customHeight="1">
      <c r="O1640" s="239"/>
    </row>
    <row r="1641" ht="12.75" customHeight="1">
      <c r="O1641" s="239"/>
    </row>
    <row r="1642" ht="12.75" customHeight="1">
      <c r="O1642" s="239"/>
    </row>
    <row r="1643" ht="12.75" customHeight="1">
      <c r="O1643" s="239"/>
    </row>
    <row r="1644" ht="12.75" customHeight="1">
      <c r="O1644" s="239"/>
    </row>
    <row r="1645" ht="12.75" customHeight="1">
      <c r="O1645" s="239"/>
    </row>
    <row r="1646" ht="12.75" customHeight="1">
      <c r="O1646" s="239"/>
    </row>
    <row r="1647" ht="12.75" customHeight="1">
      <c r="O1647" s="239"/>
    </row>
    <row r="1648" ht="12.75" customHeight="1">
      <c r="O1648" s="239"/>
    </row>
    <row r="1649" ht="12.75" customHeight="1">
      <c r="O1649" s="239"/>
    </row>
    <row r="1650" ht="12.75" customHeight="1">
      <c r="O1650" s="239"/>
    </row>
    <row r="1651" ht="12.75" customHeight="1">
      <c r="O1651" s="239"/>
    </row>
    <row r="1652" ht="12.75" customHeight="1">
      <c r="O1652" s="239"/>
    </row>
    <row r="1653" ht="12.75" customHeight="1">
      <c r="O1653" s="239"/>
    </row>
    <row r="1654" ht="12.75" customHeight="1">
      <c r="O1654" s="239"/>
    </row>
    <row r="1655" ht="12.75" customHeight="1">
      <c r="O1655" s="239"/>
    </row>
    <row r="1656" ht="12.75" customHeight="1">
      <c r="O1656" s="239"/>
    </row>
    <row r="1657" ht="12.75" customHeight="1">
      <c r="O1657" s="239"/>
    </row>
    <row r="1658" ht="12.75" customHeight="1">
      <c r="O1658" s="239"/>
    </row>
    <row r="1659" ht="12.75" customHeight="1">
      <c r="O1659" s="239"/>
    </row>
    <row r="1660" ht="12.75" customHeight="1">
      <c r="O1660" s="239"/>
    </row>
    <row r="1661" ht="12.75" customHeight="1">
      <c r="O1661" s="239"/>
    </row>
    <row r="1662" ht="12.75" customHeight="1">
      <c r="O1662" s="239"/>
    </row>
    <row r="1663" ht="12.75" customHeight="1">
      <c r="O1663" s="239"/>
    </row>
    <row r="1664" ht="12.75" customHeight="1">
      <c r="O1664" s="239"/>
    </row>
    <row r="1665" ht="12.75" customHeight="1">
      <c r="O1665" s="239"/>
    </row>
    <row r="1666" ht="12.75" customHeight="1">
      <c r="O1666" s="239"/>
    </row>
    <row r="1667" ht="12.75" customHeight="1">
      <c r="O1667" s="239"/>
    </row>
    <row r="1668" ht="12.75" customHeight="1">
      <c r="O1668" s="239"/>
    </row>
    <row r="1669" ht="12.75" customHeight="1">
      <c r="O1669" s="239"/>
    </row>
    <row r="1670" ht="12.75" customHeight="1">
      <c r="O1670" s="239"/>
    </row>
    <row r="1671" ht="12.75" customHeight="1">
      <c r="O1671" s="239"/>
    </row>
    <row r="1672" ht="12.75" customHeight="1">
      <c r="O1672" s="239"/>
    </row>
    <row r="1673" ht="12.75" customHeight="1">
      <c r="O1673" s="239"/>
    </row>
    <row r="1674" ht="12.75" customHeight="1">
      <c r="O1674" s="239"/>
    </row>
    <row r="1675" ht="12.75" customHeight="1">
      <c r="O1675" s="239"/>
    </row>
    <row r="1676" ht="12.75" customHeight="1">
      <c r="O1676" s="239"/>
    </row>
    <row r="1677" ht="12.75" customHeight="1">
      <c r="O1677" s="239"/>
    </row>
    <row r="1678" ht="12.75" customHeight="1">
      <c r="O1678" s="239"/>
    </row>
    <row r="1679" ht="12.75" customHeight="1">
      <c r="O1679" s="239"/>
    </row>
    <row r="1680" ht="12.75" customHeight="1">
      <c r="O1680" s="239"/>
    </row>
    <row r="1681" ht="12.75" customHeight="1">
      <c r="O1681" s="239"/>
    </row>
    <row r="1682" ht="12.75" customHeight="1">
      <c r="O1682" s="239"/>
    </row>
    <row r="1683" ht="12.75" customHeight="1">
      <c r="O1683" s="239"/>
    </row>
    <row r="1684" ht="12.75" customHeight="1">
      <c r="O1684" s="239"/>
    </row>
    <row r="1685" ht="12.75" customHeight="1">
      <c r="O1685" s="239"/>
    </row>
    <row r="1686" ht="12.75" customHeight="1">
      <c r="O1686" s="239"/>
    </row>
    <row r="1687" ht="12.75" customHeight="1">
      <c r="O1687" s="239"/>
    </row>
    <row r="1688" ht="12.75" customHeight="1">
      <c r="O1688" s="239"/>
    </row>
    <row r="1689" ht="12.75" customHeight="1">
      <c r="O1689" s="239"/>
    </row>
    <row r="1690" ht="12.75" customHeight="1">
      <c r="O1690" s="239"/>
    </row>
    <row r="1691" ht="12.75" customHeight="1">
      <c r="O1691" s="239"/>
    </row>
    <row r="1692" ht="12.75" customHeight="1">
      <c r="O1692" s="239"/>
    </row>
    <row r="1693" ht="12.75" customHeight="1">
      <c r="O1693" s="239"/>
    </row>
    <row r="1694" ht="12.75" customHeight="1">
      <c r="O1694" s="239"/>
    </row>
    <row r="1695" ht="12.75" customHeight="1">
      <c r="O1695" s="239"/>
    </row>
    <row r="1696" ht="12.75" customHeight="1">
      <c r="O1696" s="239"/>
    </row>
    <row r="1697" ht="12.75" customHeight="1">
      <c r="O1697" s="239"/>
    </row>
    <row r="1698" ht="12.75" customHeight="1">
      <c r="O1698" s="239"/>
    </row>
    <row r="1699" ht="12.75" customHeight="1">
      <c r="O1699" s="239"/>
    </row>
    <row r="1700" ht="12.75" customHeight="1">
      <c r="O1700" s="239"/>
    </row>
    <row r="1701" ht="12.75" customHeight="1">
      <c r="O1701" s="239"/>
    </row>
    <row r="1702" ht="12.75" customHeight="1">
      <c r="O1702" s="239"/>
    </row>
    <row r="1703" ht="12.75" customHeight="1">
      <c r="O1703" s="239"/>
    </row>
    <row r="1704" ht="12.75" customHeight="1">
      <c r="O1704" s="239"/>
    </row>
    <row r="1705" ht="12.75" customHeight="1">
      <c r="O1705" s="239"/>
    </row>
    <row r="1706" ht="12.75" customHeight="1">
      <c r="O1706" s="239"/>
    </row>
    <row r="1707" ht="12.75" customHeight="1">
      <c r="O1707" s="239"/>
    </row>
    <row r="1708" ht="12.75" customHeight="1">
      <c r="O1708" s="239"/>
    </row>
    <row r="1709" ht="12.75" customHeight="1">
      <c r="O1709" s="239"/>
    </row>
    <row r="1710" ht="12.75" customHeight="1">
      <c r="O1710" s="239"/>
    </row>
    <row r="1711" ht="12.75" customHeight="1">
      <c r="O1711" s="239"/>
    </row>
    <row r="1712" ht="12.75" customHeight="1">
      <c r="O1712" s="239"/>
    </row>
    <row r="1713" ht="12.75" customHeight="1">
      <c r="O1713" s="239"/>
    </row>
    <row r="1714" ht="12.75" customHeight="1">
      <c r="O1714" s="239"/>
    </row>
    <row r="1715" ht="12.75" customHeight="1">
      <c r="O1715" s="239"/>
    </row>
    <row r="1716" ht="12.75" customHeight="1">
      <c r="O1716" s="239"/>
    </row>
    <row r="1717" ht="12.75" customHeight="1">
      <c r="O1717" s="239"/>
    </row>
    <row r="1718" ht="12.75" customHeight="1">
      <c r="O1718" s="239"/>
    </row>
    <row r="1719" ht="12.75" customHeight="1">
      <c r="O1719" s="239"/>
    </row>
    <row r="1720" ht="12.75" customHeight="1">
      <c r="O1720" s="239"/>
    </row>
    <row r="1721" ht="12.75" customHeight="1">
      <c r="O1721" s="239"/>
    </row>
    <row r="1722" ht="12.75" customHeight="1">
      <c r="O1722" s="239"/>
    </row>
    <row r="1723" ht="12.75" customHeight="1">
      <c r="O1723" s="239"/>
    </row>
    <row r="1724" ht="12.75" customHeight="1">
      <c r="O1724" s="239"/>
    </row>
    <row r="1725" ht="12.75" customHeight="1">
      <c r="O1725" s="239"/>
    </row>
    <row r="1726" ht="12.75" customHeight="1">
      <c r="O1726" s="239"/>
    </row>
    <row r="1727" ht="12.75" customHeight="1">
      <c r="O1727" s="239"/>
    </row>
    <row r="1728" ht="12.75" customHeight="1">
      <c r="O1728" s="239"/>
    </row>
    <row r="1729" ht="12.75" customHeight="1">
      <c r="O1729" s="239"/>
    </row>
    <row r="1730" ht="12.75" customHeight="1">
      <c r="O1730" s="239"/>
    </row>
    <row r="1731" ht="12.75" customHeight="1">
      <c r="O1731" s="239"/>
    </row>
    <row r="1732" ht="12.75" customHeight="1">
      <c r="O1732" s="239"/>
    </row>
    <row r="1733" ht="12.75" customHeight="1">
      <c r="O1733" s="239"/>
    </row>
    <row r="1734" ht="12.75" customHeight="1">
      <c r="O1734" s="239"/>
    </row>
    <row r="1735" ht="12.75" customHeight="1">
      <c r="O1735" s="239"/>
    </row>
    <row r="1736" ht="12.75" customHeight="1">
      <c r="O1736" s="239"/>
    </row>
    <row r="1737" ht="12.75" customHeight="1">
      <c r="O1737" s="239"/>
    </row>
    <row r="1738" ht="12.75" customHeight="1">
      <c r="O1738" s="239"/>
    </row>
    <row r="1739" ht="12.75" customHeight="1">
      <c r="O1739" s="239"/>
    </row>
    <row r="1740" ht="12.75" customHeight="1">
      <c r="O1740" s="239"/>
    </row>
    <row r="1741" ht="12.75" customHeight="1">
      <c r="O1741" s="239"/>
    </row>
    <row r="1742" ht="12.75" customHeight="1">
      <c r="O1742" s="239"/>
    </row>
    <row r="1743" ht="12.75" customHeight="1">
      <c r="O1743" s="239"/>
    </row>
    <row r="1744" ht="12.75" customHeight="1">
      <c r="O1744" s="239"/>
    </row>
    <row r="1745" ht="12.75" customHeight="1">
      <c r="O1745" s="239"/>
    </row>
    <row r="1746" ht="12.75" customHeight="1">
      <c r="O1746" s="239"/>
    </row>
    <row r="1747" ht="12.75" customHeight="1">
      <c r="O1747" s="239"/>
    </row>
    <row r="1748" ht="12.75" customHeight="1">
      <c r="O1748" s="239"/>
    </row>
    <row r="1749" ht="12.75" customHeight="1">
      <c r="O1749" s="239"/>
    </row>
    <row r="1750" ht="12.75" customHeight="1">
      <c r="O1750" s="239"/>
    </row>
    <row r="1751" ht="12.75" customHeight="1">
      <c r="O1751" s="239"/>
    </row>
    <row r="1752" ht="12.75" customHeight="1">
      <c r="O1752" s="239"/>
    </row>
    <row r="1753" ht="12.75" customHeight="1">
      <c r="O1753" s="239"/>
    </row>
    <row r="1754" ht="12.75" customHeight="1">
      <c r="O1754" s="239"/>
    </row>
    <row r="1755" ht="12.75" customHeight="1">
      <c r="O1755" s="239"/>
    </row>
    <row r="1756" ht="12.75" customHeight="1">
      <c r="O1756" s="239"/>
    </row>
    <row r="1757" ht="12.75" customHeight="1">
      <c r="O1757" s="239"/>
    </row>
    <row r="1758" ht="12.75" customHeight="1">
      <c r="O1758" s="239"/>
    </row>
    <row r="1759" ht="12.75" customHeight="1">
      <c r="O1759" s="239"/>
    </row>
    <row r="1760" ht="12.75" customHeight="1">
      <c r="O1760" s="239"/>
    </row>
    <row r="1761" ht="12.75" customHeight="1">
      <c r="O1761" s="239"/>
    </row>
    <row r="1762" ht="12.75" customHeight="1">
      <c r="O1762" s="239"/>
    </row>
    <row r="1763" ht="12.75" customHeight="1">
      <c r="O1763" s="239"/>
    </row>
    <row r="1764" ht="12.75" customHeight="1">
      <c r="O1764" s="239"/>
    </row>
    <row r="1765" ht="12.75" customHeight="1">
      <c r="O1765" s="239"/>
    </row>
    <row r="1766" ht="12.75" customHeight="1">
      <c r="O1766" s="239"/>
    </row>
    <row r="1767" ht="12.75" customHeight="1">
      <c r="O1767" s="239"/>
    </row>
    <row r="1768" ht="12.75" customHeight="1">
      <c r="O1768" s="239"/>
    </row>
    <row r="1769" ht="12.75" customHeight="1">
      <c r="O1769" s="239"/>
    </row>
    <row r="1770" ht="12.75" customHeight="1">
      <c r="O1770" s="239"/>
    </row>
    <row r="1771" ht="12.75" customHeight="1">
      <c r="O1771" s="239"/>
    </row>
    <row r="1772" ht="12.75" customHeight="1">
      <c r="O1772" s="239"/>
    </row>
    <row r="1773" ht="12.75" customHeight="1">
      <c r="O1773" s="239"/>
    </row>
    <row r="1774" ht="12.75" customHeight="1">
      <c r="O1774" s="239"/>
    </row>
    <row r="1775" ht="12.75" customHeight="1">
      <c r="O1775" s="239"/>
    </row>
    <row r="1776" ht="12.75" customHeight="1">
      <c r="O1776" s="239"/>
    </row>
    <row r="1777" ht="12.75" customHeight="1">
      <c r="O1777" s="239"/>
    </row>
    <row r="1778" ht="12.75" customHeight="1">
      <c r="O1778" s="239"/>
    </row>
    <row r="1779" ht="12.75" customHeight="1">
      <c r="O1779" s="239"/>
    </row>
    <row r="1780" ht="12.75" customHeight="1">
      <c r="O1780" s="239"/>
    </row>
    <row r="1781" ht="12.75" customHeight="1">
      <c r="O1781" s="239"/>
    </row>
    <row r="1782" ht="12.75" customHeight="1">
      <c r="O1782" s="239"/>
    </row>
    <row r="1783" ht="12.75" customHeight="1">
      <c r="O1783" s="239"/>
    </row>
    <row r="1784" ht="12.75" customHeight="1">
      <c r="O1784" s="239"/>
    </row>
    <row r="1785" ht="12.75" customHeight="1">
      <c r="O1785" s="239"/>
    </row>
    <row r="1786" ht="12.75" customHeight="1">
      <c r="O1786" s="239"/>
    </row>
    <row r="1787" ht="12.75" customHeight="1">
      <c r="O1787" s="239"/>
    </row>
    <row r="1788" ht="12.75" customHeight="1">
      <c r="O1788" s="239"/>
    </row>
    <row r="1789" ht="12.75" customHeight="1">
      <c r="O1789" s="239"/>
    </row>
    <row r="1790" ht="12.75" customHeight="1">
      <c r="O1790" s="239"/>
    </row>
    <row r="1791" ht="12.75" customHeight="1">
      <c r="O1791" s="239"/>
    </row>
    <row r="1792" ht="12.75" customHeight="1">
      <c r="O1792" s="239"/>
    </row>
    <row r="1793" ht="12.75" customHeight="1">
      <c r="O1793" s="239"/>
    </row>
    <row r="1794" ht="12.75" customHeight="1">
      <c r="O1794" s="239"/>
    </row>
    <row r="1795" ht="12.75" customHeight="1">
      <c r="O1795" s="239"/>
    </row>
    <row r="1796" ht="12.75" customHeight="1">
      <c r="O1796" s="239"/>
    </row>
    <row r="1797" ht="12.75" customHeight="1">
      <c r="O1797" s="239"/>
    </row>
    <row r="1798" ht="12.75" customHeight="1">
      <c r="O1798" s="239"/>
    </row>
    <row r="1799" ht="12.75" customHeight="1">
      <c r="O1799" s="239"/>
    </row>
    <row r="1800" ht="12.75" customHeight="1">
      <c r="O1800" s="239"/>
    </row>
    <row r="1801" ht="12.75" customHeight="1">
      <c r="O1801" s="239"/>
    </row>
    <row r="1802" ht="12.75" customHeight="1">
      <c r="O1802" s="239"/>
    </row>
    <row r="1803" ht="12.75" customHeight="1">
      <c r="O1803" s="239"/>
    </row>
    <row r="1804" ht="12.75" customHeight="1">
      <c r="O1804" s="239"/>
    </row>
    <row r="1805" ht="12.75" customHeight="1">
      <c r="O1805" s="239"/>
    </row>
    <row r="1806" ht="12.75" customHeight="1">
      <c r="O1806" s="239"/>
    </row>
    <row r="1807" ht="12.75" customHeight="1">
      <c r="O1807" s="239"/>
    </row>
    <row r="1808" ht="12.75" customHeight="1">
      <c r="O1808" s="239"/>
    </row>
    <row r="1809" ht="12.75" customHeight="1">
      <c r="O1809" s="239"/>
    </row>
    <row r="1810" ht="12.75" customHeight="1">
      <c r="O1810" s="239"/>
    </row>
    <row r="1811" ht="12.75" customHeight="1">
      <c r="O1811" s="239"/>
    </row>
    <row r="1812" ht="12.75" customHeight="1">
      <c r="O1812" s="239"/>
    </row>
    <row r="1813" ht="12.75" customHeight="1">
      <c r="O1813" s="239"/>
    </row>
    <row r="1814" ht="12.75" customHeight="1">
      <c r="O1814" s="239"/>
    </row>
    <row r="1815" ht="12.75" customHeight="1">
      <c r="O1815" s="239"/>
    </row>
    <row r="1816" ht="12.75" customHeight="1">
      <c r="O1816" s="239"/>
    </row>
    <row r="1817" ht="12.75" customHeight="1">
      <c r="O1817" s="239"/>
    </row>
    <row r="1818" ht="12.75" customHeight="1">
      <c r="O1818" s="239"/>
    </row>
    <row r="1819" ht="12.75" customHeight="1">
      <c r="O1819" s="239"/>
    </row>
    <row r="1820" ht="12.75" customHeight="1">
      <c r="O1820" s="239"/>
    </row>
    <row r="1821" ht="12.75" customHeight="1">
      <c r="O1821" s="239"/>
    </row>
    <row r="1822" ht="12.75" customHeight="1">
      <c r="O1822" s="239"/>
    </row>
    <row r="1823" ht="12.75" customHeight="1">
      <c r="O1823" s="239"/>
    </row>
    <row r="1824" ht="12.75" customHeight="1">
      <c r="O1824" s="239"/>
    </row>
    <row r="1825" ht="12.75" customHeight="1">
      <c r="O1825" s="239"/>
    </row>
    <row r="1826" ht="12.75" customHeight="1">
      <c r="O1826" s="239"/>
    </row>
    <row r="1827" ht="12.75" customHeight="1">
      <c r="O1827" s="239"/>
    </row>
    <row r="1828" ht="12.75" customHeight="1">
      <c r="O1828" s="239"/>
    </row>
    <row r="1829" ht="12.75" customHeight="1">
      <c r="O1829" s="239"/>
    </row>
    <row r="1830" ht="12.75" customHeight="1">
      <c r="O1830" s="239"/>
    </row>
    <row r="1831" ht="12.75" customHeight="1">
      <c r="O1831" s="239"/>
    </row>
    <row r="1832" ht="12.75" customHeight="1">
      <c r="O1832" s="239"/>
    </row>
    <row r="1833" ht="12.75" customHeight="1">
      <c r="O1833" s="239"/>
    </row>
    <row r="1834" ht="12.75" customHeight="1">
      <c r="O1834" s="239"/>
    </row>
    <row r="1835" ht="12.75" customHeight="1">
      <c r="O1835" s="239"/>
    </row>
    <row r="1836" ht="12.75" customHeight="1">
      <c r="O1836" s="239"/>
    </row>
    <row r="1837" ht="12.75" customHeight="1">
      <c r="O1837" s="239"/>
    </row>
    <row r="1838" ht="12.75" customHeight="1">
      <c r="O1838" s="239"/>
    </row>
    <row r="1839" ht="12.75" customHeight="1">
      <c r="O1839" s="239"/>
    </row>
    <row r="1840" ht="12.75" customHeight="1">
      <c r="O1840" s="239"/>
    </row>
    <row r="1841" ht="12.75" customHeight="1">
      <c r="O1841" s="239"/>
    </row>
    <row r="1842" ht="12.75" customHeight="1">
      <c r="O1842" s="239"/>
    </row>
    <row r="1843" ht="12.75" customHeight="1">
      <c r="O1843" s="239"/>
    </row>
    <row r="1844" ht="12.75" customHeight="1">
      <c r="O1844" s="239"/>
    </row>
    <row r="1845" ht="12.75" customHeight="1">
      <c r="O1845" s="239"/>
    </row>
    <row r="1846" ht="12.75" customHeight="1">
      <c r="O1846" s="239"/>
    </row>
    <row r="1847" ht="12.75" customHeight="1">
      <c r="O1847" s="239"/>
    </row>
    <row r="1848" ht="12.75" customHeight="1">
      <c r="O1848" s="239"/>
    </row>
    <row r="1849" ht="12.75" customHeight="1">
      <c r="O1849" s="239"/>
    </row>
    <row r="1850" ht="12.75" customHeight="1">
      <c r="O1850" s="239"/>
    </row>
    <row r="1851" ht="12.75" customHeight="1">
      <c r="O1851" s="239"/>
    </row>
    <row r="1852" ht="12.75" customHeight="1">
      <c r="O1852" s="239"/>
    </row>
    <row r="1853" ht="12.75" customHeight="1">
      <c r="O1853" s="239"/>
    </row>
    <row r="1854" ht="12.75" customHeight="1">
      <c r="O1854" s="239"/>
    </row>
    <row r="1855" ht="12.75" customHeight="1">
      <c r="O1855" s="239"/>
    </row>
    <row r="1856" ht="12.75" customHeight="1">
      <c r="O1856" s="239"/>
    </row>
    <row r="1857" ht="12.75" customHeight="1">
      <c r="O1857" s="239"/>
    </row>
    <row r="1858" ht="12.75" customHeight="1">
      <c r="O1858" s="239"/>
    </row>
    <row r="1859" ht="12.75" customHeight="1">
      <c r="O1859" s="239"/>
    </row>
    <row r="1860" ht="12.75" customHeight="1">
      <c r="O1860" s="239"/>
    </row>
    <row r="1861" ht="12.75" customHeight="1">
      <c r="O1861" s="239"/>
    </row>
    <row r="1862" ht="12.75" customHeight="1">
      <c r="O1862" s="239"/>
    </row>
    <row r="1863" ht="12.75" customHeight="1">
      <c r="O1863" s="239"/>
    </row>
    <row r="1864" ht="12.75" customHeight="1">
      <c r="O1864" s="239"/>
    </row>
    <row r="1865" ht="12.75" customHeight="1">
      <c r="O1865" s="239"/>
    </row>
    <row r="1866" ht="12.75" customHeight="1">
      <c r="O1866" s="239"/>
    </row>
    <row r="1867" ht="12.75" customHeight="1">
      <c r="O1867" s="239"/>
    </row>
    <row r="1868" ht="12.75" customHeight="1">
      <c r="O1868" s="239"/>
    </row>
    <row r="1869" ht="12.75" customHeight="1">
      <c r="O1869" s="239"/>
    </row>
    <row r="1870" ht="12.75" customHeight="1">
      <c r="O1870" s="239"/>
    </row>
    <row r="1871" ht="12.75" customHeight="1">
      <c r="O1871" s="239"/>
    </row>
    <row r="1872" ht="12.75" customHeight="1">
      <c r="O1872" s="239"/>
    </row>
    <row r="1873" ht="12.75" customHeight="1">
      <c r="O1873" s="239"/>
    </row>
    <row r="1874" ht="12.75" customHeight="1">
      <c r="O1874" s="239"/>
    </row>
    <row r="1875" ht="12.75" customHeight="1">
      <c r="O1875" s="239"/>
    </row>
    <row r="1876" ht="12.75" customHeight="1">
      <c r="O1876" s="239"/>
    </row>
    <row r="1877" ht="12.75" customHeight="1">
      <c r="O1877" s="239"/>
    </row>
    <row r="1878" ht="12.75" customHeight="1">
      <c r="O1878" s="239"/>
    </row>
    <row r="1879" ht="12.75" customHeight="1">
      <c r="O1879" s="239"/>
    </row>
    <row r="1880" ht="12.75" customHeight="1">
      <c r="O1880" s="239"/>
    </row>
    <row r="1881" ht="12.75" customHeight="1">
      <c r="O1881" s="239"/>
    </row>
    <row r="1882" ht="12.75" customHeight="1">
      <c r="O1882" s="239"/>
    </row>
    <row r="1883" ht="12.75" customHeight="1">
      <c r="O1883" s="239"/>
    </row>
    <row r="1884" ht="12.75" customHeight="1">
      <c r="O1884" s="239"/>
    </row>
    <row r="1885" ht="12.75" customHeight="1">
      <c r="O1885" s="239"/>
    </row>
    <row r="1886" ht="12.75" customHeight="1">
      <c r="O1886" s="239"/>
    </row>
    <row r="1887" ht="12.75" customHeight="1">
      <c r="O1887" s="239"/>
    </row>
    <row r="1888" ht="12.75" customHeight="1">
      <c r="O1888" s="239"/>
    </row>
    <row r="1889" ht="12.75" customHeight="1">
      <c r="O1889" s="239"/>
    </row>
    <row r="1890" ht="12.75" customHeight="1">
      <c r="O1890" s="239"/>
    </row>
    <row r="1891" ht="12.75" customHeight="1">
      <c r="O1891" s="239"/>
    </row>
    <row r="1892" ht="12.75" customHeight="1">
      <c r="O1892" s="239"/>
    </row>
    <row r="1893" ht="12.75" customHeight="1">
      <c r="O1893" s="239"/>
    </row>
    <row r="1894" ht="12.75" customHeight="1">
      <c r="O1894" s="239"/>
    </row>
    <row r="1895" ht="12.75" customHeight="1">
      <c r="O1895" s="239"/>
    </row>
    <row r="1896" ht="12.75" customHeight="1">
      <c r="O1896" s="239"/>
    </row>
    <row r="1897" ht="12.75" customHeight="1">
      <c r="O1897" s="239"/>
    </row>
    <row r="1898" ht="12.75" customHeight="1">
      <c r="O1898" s="239"/>
    </row>
    <row r="1899" ht="12.75" customHeight="1">
      <c r="O1899" s="239"/>
    </row>
    <row r="1900" ht="12.75" customHeight="1">
      <c r="O1900" s="239"/>
    </row>
    <row r="1901" ht="12.75" customHeight="1">
      <c r="O1901" s="239"/>
    </row>
    <row r="1902" ht="12.75" customHeight="1">
      <c r="O1902" s="239"/>
    </row>
    <row r="1903" ht="12.75" customHeight="1">
      <c r="O1903" s="239"/>
    </row>
    <row r="1904" ht="12.75" customHeight="1">
      <c r="O1904" s="239"/>
    </row>
    <row r="1905" ht="12.75" customHeight="1">
      <c r="O1905" s="239"/>
    </row>
    <row r="1906" ht="12.75" customHeight="1">
      <c r="O1906" s="239"/>
    </row>
    <row r="1907" ht="12.75" customHeight="1">
      <c r="O1907" s="239"/>
    </row>
    <row r="1908" ht="12.75" customHeight="1">
      <c r="O1908" s="239"/>
    </row>
    <row r="1909" ht="12.75" customHeight="1">
      <c r="O1909" s="239"/>
    </row>
    <row r="1910" ht="12.75" customHeight="1">
      <c r="O1910" s="239"/>
    </row>
    <row r="1911" ht="12.75" customHeight="1">
      <c r="O1911" s="239"/>
    </row>
    <row r="1912" ht="12.75" customHeight="1">
      <c r="O1912" s="239"/>
    </row>
    <row r="1913" ht="12.75" customHeight="1">
      <c r="O1913" s="239"/>
    </row>
    <row r="1914" ht="12.75" customHeight="1">
      <c r="O1914" s="239"/>
    </row>
    <row r="1915" ht="12.75" customHeight="1">
      <c r="O1915" s="239"/>
    </row>
    <row r="1916" ht="12.75" customHeight="1">
      <c r="O1916" s="239"/>
    </row>
    <row r="1917" ht="12.75" customHeight="1">
      <c r="O1917" s="239"/>
    </row>
    <row r="1918" ht="12.75" customHeight="1">
      <c r="O1918" s="239"/>
    </row>
    <row r="1919" ht="12.75" customHeight="1">
      <c r="O1919" s="239"/>
    </row>
    <row r="1920" ht="12.75" customHeight="1">
      <c r="O1920" s="239"/>
    </row>
    <row r="1921" ht="12.75" customHeight="1">
      <c r="O1921" s="239"/>
    </row>
    <row r="1922" ht="12.75" customHeight="1">
      <c r="O1922" s="239"/>
    </row>
    <row r="1923" ht="12.75" customHeight="1">
      <c r="O1923" s="239"/>
    </row>
    <row r="1924" ht="12.75" customHeight="1">
      <c r="O1924" s="239"/>
    </row>
    <row r="1925" ht="12.75" customHeight="1">
      <c r="O1925" s="239"/>
    </row>
    <row r="1926" ht="12.75" customHeight="1">
      <c r="O1926" s="239"/>
    </row>
    <row r="1927" ht="12.75" customHeight="1">
      <c r="O1927" s="239"/>
    </row>
    <row r="1928" ht="12.75" customHeight="1">
      <c r="O1928" s="239"/>
    </row>
    <row r="1929" ht="12.75" customHeight="1">
      <c r="O1929" s="239"/>
    </row>
    <row r="1930" ht="12.75" customHeight="1">
      <c r="O1930" s="239"/>
    </row>
    <row r="1931" ht="12.75" customHeight="1">
      <c r="O1931" s="239"/>
    </row>
    <row r="1932" ht="12.75" customHeight="1">
      <c r="O1932" s="239"/>
    </row>
    <row r="1933" ht="12.75" customHeight="1">
      <c r="O1933" s="239"/>
    </row>
    <row r="1934" ht="12.75" customHeight="1">
      <c r="O1934" s="239"/>
    </row>
    <row r="1935" ht="12.75" customHeight="1">
      <c r="O1935" s="239"/>
    </row>
    <row r="1936" ht="12.75" customHeight="1">
      <c r="O1936" s="239"/>
    </row>
    <row r="1937" ht="12.75" customHeight="1">
      <c r="O1937" s="239"/>
    </row>
    <row r="1938" ht="12.75" customHeight="1">
      <c r="O1938" s="239"/>
    </row>
    <row r="1939" ht="12.75" customHeight="1">
      <c r="O1939" s="239"/>
    </row>
    <row r="1940" ht="12.75" customHeight="1">
      <c r="O1940" s="239"/>
    </row>
    <row r="1941" ht="12.75" customHeight="1">
      <c r="O1941" s="239"/>
    </row>
    <row r="1942" ht="12.75" customHeight="1">
      <c r="O1942" s="239"/>
    </row>
    <row r="1943" ht="12.75" customHeight="1">
      <c r="O1943" s="239"/>
    </row>
    <row r="1944" ht="12.75" customHeight="1">
      <c r="O1944" s="239"/>
    </row>
    <row r="1945" ht="12.75" customHeight="1">
      <c r="O1945" s="239"/>
    </row>
    <row r="1946" ht="12.75" customHeight="1">
      <c r="O1946" s="239"/>
    </row>
    <row r="1947" ht="12.75" customHeight="1">
      <c r="O1947" s="239"/>
    </row>
    <row r="1948" ht="12.75" customHeight="1">
      <c r="O1948" s="239"/>
    </row>
    <row r="1949" ht="12.75" customHeight="1">
      <c r="O1949" s="239"/>
    </row>
    <row r="1950" ht="12.75" customHeight="1">
      <c r="O1950" s="239"/>
    </row>
    <row r="1951" ht="12.75" customHeight="1">
      <c r="O1951" s="239"/>
    </row>
    <row r="1952" ht="12.75" customHeight="1">
      <c r="O1952" s="239"/>
    </row>
    <row r="1953" ht="12.75" customHeight="1">
      <c r="O1953" s="239"/>
    </row>
    <row r="1954" ht="12.75" customHeight="1">
      <c r="O1954" s="239"/>
    </row>
    <row r="1955" ht="12.75" customHeight="1">
      <c r="O1955" s="239"/>
    </row>
    <row r="1956" ht="12.75" customHeight="1">
      <c r="O1956" s="239"/>
    </row>
    <row r="1957" ht="12.75" customHeight="1">
      <c r="O1957" s="239"/>
    </row>
    <row r="1958" ht="12.75" customHeight="1">
      <c r="O1958" s="239"/>
    </row>
    <row r="1959" ht="12.75" customHeight="1">
      <c r="O1959" s="239"/>
    </row>
    <row r="1960" ht="12.75" customHeight="1">
      <c r="O1960" s="239"/>
    </row>
    <row r="1961" ht="12.75" customHeight="1">
      <c r="O1961" s="239"/>
    </row>
    <row r="1962" ht="12.75" customHeight="1">
      <c r="O1962" s="239"/>
    </row>
    <row r="1963" ht="12.75" customHeight="1">
      <c r="O1963" s="239"/>
    </row>
    <row r="1964" ht="12.75" customHeight="1">
      <c r="O1964" s="239"/>
    </row>
    <row r="1965" ht="12.75" customHeight="1">
      <c r="O1965" s="239"/>
    </row>
    <row r="1966" ht="12.75" customHeight="1">
      <c r="O1966" s="239"/>
    </row>
    <row r="1967" ht="12.75" customHeight="1">
      <c r="O1967" s="239"/>
    </row>
    <row r="1968" ht="12.75" customHeight="1">
      <c r="O1968" s="239"/>
    </row>
    <row r="1969" ht="12.75" customHeight="1">
      <c r="O1969" s="239"/>
    </row>
    <row r="1970" ht="12.75" customHeight="1">
      <c r="O1970" s="239"/>
    </row>
    <row r="1971" ht="12.75" customHeight="1">
      <c r="O1971" s="239"/>
    </row>
    <row r="1972" ht="12.75" customHeight="1">
      <c r="O1972" s="239"/>
    </row>
    <row r="1973" ht="12.75" customHeight="1">
      <c r="O1973" s="239"/>
    </row>
    <row r="1974" ht="12.75" customHeight="1">
      <c r="O1974" s="239"/>
    </row>
    <row r="1975" ht="12.75" customHeight="1">
      <c r="O1975" s="239"/>
    </row>
    <row r="1976" ht="12.75" customHeight="1">
      <c r="O1976" s="239"/>
    </row>
    <row r="1977" ht="12.75" customHeight="1">
      <c r="O1977" s="239"/>
    </row>
    <row r="1978" ht="12.75" customHeight="1">
      <c r="O1978" s="239"/>
    </row>
    <row r="1979" ht="12.75" customHeight="1">
      <c r="O1979" s="239"/>
    </row>
    <row r="1980" ht="12.75" customHeight="1">
      <c r="O1980" s="239"/>
    </row>
    <row r="1981" ht="12.75" customHeight="1">
      <c r="O1981" s="239"/>
    </row>
    <row r="1982" ht="12.75" customHeight="1">
      <c r="O1982" s="239"/>
    </row>
    <row r="1983" ht="12.75" customHeight="1">
      <c r="O1983" s="239"/>
    </row>
    <row r="1984" ht="12.75" customHeight="1">
      <c r="O1984" s="239"/>
    </row>
    <row r="1985" ht="12.75" customHeight="1">
      <c r="O1985" s="239"/>
    </row>
    <row r="1986" ht="12.75" customHeight="1">
      <c r="O1986" s="239"/>
    </row>
    <row r="1987" ht="12.75" customHeight="1">
      <c r="O1987" s="239"/>
    </row>
    <row r="1988" ht="12.75" customHeight="1">
      <c r="O1988" s="239"/>
    </row>
    <row r="1989" ht="12.75" customHeight="1">
      <c r="O1989" s="239"/>
    </row>
    <row r="1990" ht="12.75" customHeight="1">
      <c r="O1990" s="239"/>
    </row>
    <row r="1991" ht="12.75" customHeight="1">
      <c r="O1991" s="239"/>
    </row>
    <row r="1992" ht="12.75" customHeight="1">
      <c r="O1992" s="239"/>
    </row>
    <row r="1993" ht="12.75" customHeight="1">
      <c r="O1993" s="239"/>
    </row>
    <row r="1994" ht="12.75" customHeight="1">
      <c r="O1994" s="239"/>
    </row>
    <row r="1995" ht="12.75" customHeight="1">
      <c r="O1995" s="239"/>
    </row>
    <row r="1996" ht="12.75" customHeight="1">
      <c r="O1996" s="239"/>
    </row>
    <row r="1997" ht="12.75" customHeight="1">
      <c r="O1997" s="239"/>
    </row>
    <row r="1998" ht="12.75" customHeight="1">
      <c r="O1998" s="239"/>
    </row>
    <row r="1999" ht="12.75" customHeight="1">
      <c r="O1999" s="239"/>
    </row>
    <row r="2000" ht="12.75" customHeight="1">
      <c r="O2000" s="239"/>
    </row>
    <row r="2001" ht="12.75" customHeight="1">
      <c r="O2001" s="239"/>
    </row>
    <row r="2002" ht="12.75" customHeight="1">
      <c r="O2002" s="239"/>
    </row>
    <row r="2003" ht="12.75" customHeight="1">
      <c r="O2003" s="239"/>
    </row>
    <row r="2004" ht="12.75" customHeight="1">
      <c r="O2004" s="239"/>
    </row>
    <row r="2005" ht="12.75" customHeight="1">
      <c r="O2005" s="239"/>
    </row>
    <row r="2006" ht="12.75" customHeight="1">
      <c r="O2006" s="239"/>
    </row>
    <row r="2007" ht="12.75" customHeight="1">
      <c r="O2007" s="239"/>
    </row>
    <row r="2008" ht="12.75" customHeight="1">
      <c r="O2008" s="239"/>
    </row>
    <row r="2009" ht="12.75" customHeight="1">
      <c r="O2009" s="239"/>
    </row>
    <row r="2010" ht="12.75" customHeight="1">
      <c r="O2010" s="239"/>
    </row>
    <row r="2011" ht="12.75" customHeight="1">
      <c r="O2011" s="239"/>
    </row>
    <row r="2012" ht="12.75" customHeight="1">
      <c r="O2012" s="239"/>
    </row>
    <row r="2013" ht="12.75" customHeight="1">
      <c r="O2013" s="239"/>
    </row>
    <row r="2014" ht="12.75" customHeight="1">
      <c r="O2014" s="239"/>
    </row>
    <row r="2015" ht="12.75" customHeight="1">
      <c r="O2015" s="239"/>
    </row>
    <row r="2016" ht="12.75" customHeight="1">
      <c r="O2016" s="239"/>
    </row>
    <row r="2017" ht="12.75" customHeight="1">
      <c r="O2017" s="239"/>
    </row>
    <row r="2018" ht="12.75" customHeight="1">
      <c r="O2018" s="239"/>
    </row>
    <row r="2019" ht="12.75" customHeight="1">
      <c r="O2019" s="239"/>
    </row>
    <row r="2020" ht="12.75" customHeight="1">
      <c r="O2020" s="239"/>
    </row>
    <row r="2021" ht="12.75" customHeight="1">
      <c r="O2021" s="239"/>
    </row>
    <row r="2022" ht="12.75" customHeight="1">
      <c r="O2022" s="239"/>
    </row>
    <row r="2023" ht="12.75" customHeight="1">
      <c r="O2023" s="239"/>
    </row>
    <row r="2024" ht="12.75" customHeight="1">
      <c r="O2024" s="239"/>
    </row>
    <row r="2025" ht="12.75" customHeight="1">
      <c r="O2025" s="239"/>
    </row>
    <row r="2026" ht="12.75" customHeight="1">
      <c r="O2026" s="239"/>
    </row>
    <row r="2027" ht="12.75" customHeight="1">
      <c r="O2027" s="239"/>
    </row>
    <row r="2028" ht="12.75" customHeight="1">
      <c r="O2028" s="239"/>
    </row>
    <row r="2029" ht="12.75" customHeight="1">
      <c r="O2029" s="239"/>
    </row>
    <row r="2030" ht="12.75" customHeight="1">
      <c r="O2030" s="239"/>
    </row>
    <row r="2031" ht="12.75" customHeight="1">
      <c r="O2031" s="239"/>
    </row>
    <row r="2032" ht="12.75" customHeight="1">
      <c r="O2032" s="239"/>
    </row>
    <row r="2033" ht="12.75" customHeight="1">
      <c r="O2033" s="239"/>
    </row>
    <row r="2034" ht="12.75" customHeight="1">
      <c r="O2034" s="239"/>
    </row>
    <row r="2035" ht="12.75" customHeight="1">
      <c r="O2035" s="239"/>
    </row>
    <row r="2036" ht="12.75" customHeight="1">
      <c r="O2036" s="239"/>
    </row>
    <row r="2037" ht="12.75" customHeight="1">
      <c r="O2037" s="239"/>
    </row>
    <row r="2038" ht="12.75" customHeight="1">
      <c r="O2038" s="239"/>
    </row>
    <row r="2039" ht="12.75" customHeight="1">
      <c r="O2039" s="239"/>
    </row>
    <row r="2040" ht="12.75" customHeight="1">
      <c r="O2040" s="239"/>
    </row>
    <row r="2041" ht="12.75" customHeight="1">
      <c r="O2041" s="239"/>
    </row>
    <row r="2042" ht="12.75" customHeight="1">
      <c r="O2042" s="239"/>
    </row>
    <row r="2043" ht="12.75" customHeight="1">
      <c r="O2043" s="239"/>
    </row>
    <row r="2044" ht="12.75" customHeight="1">
      <c r="O2044" s="239"/>
    </row>
    <row r="2045" ht="12.75" customHeight="1">
      <c r="O2045" s="239"/>
    </row>
    <row r="2046" ht="12.75" customHeight="1">
      <c r="O2046" s="239"/>
    </row>
    <row r="2047" ht="12.75" customHeight="1">
      <c r="O2047" s="239"/>
    </row>
    <row r="2048" ht="12.75" customHeight="1">
      <c r="O2048" s="239"/>
    </row>
    <row r="2049" ht="12.75" customHeight="1">
      <c r="O2049" s="239"/>
    </row>
    <row r="2050" ht="12.75" customHeight="1">
      <c r="O2050" s="239"/>
    </row>
    <row r="2051" ht="12.75" customHeight="1">
      <c r="O2051" s="239"/>
    </row>
    <row r="2052" ht="12.75" customHeight="1">
      <c r="O2052" s="239"/>
    </row>
    <row r="2053" ht="12.75" customHeight="1">
      <c r="O2053" s="239"/>
    </row>
    <row r="2054" ht="12.75" customHeight="1">
      <c r="O2054" s="239"/>
    </row>
    <row r="2055" ht="12.75" customHeight="1">
      <c r="O2055" s="239"/>
    </row>
    <row r="2056" ht="12.75" customHeight="1">
      <c r="O2056" s="239"/>
    </row>
    <row r="2057" ht="12.75" customHeight="1">
      <c r="O2057" s="239"/>
    </row>
    <row r="2058" ht="12.75" customHeight="1">
      <c r="O2058" s="239"/>
    </row>
    <row r="2059" ht="12.75" customHeight="1">
      <c r="O2059" s="239"/>
    </row>
    <row r="2060" ht="12.75" customHeight="1">
      <c r="O2060" s="239"/>
    </row>
    <row r="2061" ht="12.75" customHeight="1">
      <c r="O2061" s="239"/>
    </row>
    <row r="2062" ht="12.75" customHeight="1">
      <c r="O2062" s="239"/>
    </row>
    <row r="2063" ht="12.75" customHeight="1">
      <c r="O2063" s="239"/>
    </row>
    <row r="2064" ht="12.75" customHeight="1">
      <c r="O2064" s="239"/>
    </row>
    <row r="2065" ht="12.75" customHeight="1">
      <c r="O2065" s="239"/>
    </row>
    <row r="2066" ht="12.75" customHeight="1">
      <c r="O2066" s="239"/>
    </row>
    <row r="2067" ht="12.75" customHeight="1">
      <c r="O2067" s="239"/>
    </row>
    <row r="2068" ht="12.75" customHeight="1">
      <c r="O2068" s="239"/>
    </row>
    <row r="2069" ht="12.75" customHeight="1">
      <c r="O2069" s="239"/>
    </row>
    <row r="2070" ht="12.75" customHeight="1">
      <c r="O2070" s="239"/>
    </row>
    <row r="2071" ht="12.75" customHeight="1">
      <c r="O2071" s="239"/>
    </row>
    <row r="2072" ht="12.75" customHeight="1">
      <c r="O2072" s="239"/>
    </row>
    <row r="2073" ht="12.75" customHeight="1">
      <c r="O2073" s="239"/>
    </row>
    <row r="2074" ht="12.75" customHeight="1">
      <c r="O2074" s="239"/>
    </row>
    <row r="2075" ht="12.75" customHeight="1">
      <c r="O2075" s="239"/>
    </row>
    <row r="2076" ht="12.75" customHeight="1">
      <c r="O2076" s="239"/>
    </row>
    <row r="2077" ht="12.75" customHeight="1">
      <c r="O2077" s="239"/>
    </row>
    <row r="2078" ht="12.75" customHeight="1">
      <c r="O2078" s="239"/>
    </row>
    <row r="2079" ht="12.75" customHeight="1">
      <c r="O2079" s="239"/>
    </row>
    <row r="2080" ht="12.75" customHeight="1">
      <c r="O2080" s="239"/>
    </row>
    <row r="2081" ht="12.75" customHeight="1">
      <c r="O2081" s="239"/>
    </row>
    <row r="2082" ht="12.75" customHeight="1">
      <c r="O2082" s="239"/>
    </row>
    <row r="2083" ht="12.75" customHeight="1">
      <c r="O2083" s="239"/>
    </row>
    <row r="2084" ht="12.75" customHeight="1">
      <c r="O2084" s="239"/>
    </row>
    <row r="2085" ht="12.75" customHeight="1">
      <c r="O2085" s="239"/>
    </row>
    <row r="2086" ht="12.75" customHeight="1">
      <c r="O2086" s="239"/>
    </row>
    <row r="2087" ht="12.75" customHeight="1">
      <c r="O2087" s="239"/>
    </row>
    <row r="2088" ht="12.75" customHeight="1">
      <c r="O2088" s="239"/>
    </row>
    <row r="2089" ht="12.75" customHeight="1">
      <c r="O2089" s="239"/>
    </row>
    <row r="2090" ht="12.75" customHeight="1">
      <c r="O2090" s="239"/>
    </row>
    <row r="2091" ht="12.75" customHeight="1">
      <c r="O2091" s="239"/>
    </row>
    <row r="2092" ht="12.75" customHeight="1">
      <c r="O2092" s="239"/>
    </row>
    <row r="2093" ht="12.75" customHeight="1">
      <c r="O2093" s="239"/>
    </row>
    <row r="2094" ht="12.75" customHeight="1">
      <c r="O2094" s="239"/>
    </row>
    <row r="2095" ht="12.75" customHeight="1">
      <c r="O2095" s="239"/>
    </row>
    <row r="2096" ht="12.75" customHeight="1">
      <c r="O2096" s="239"/>
    </row>
    <row r="2097" ht="12.75" customHeight="1">
      <c r="O2097" s="239"/>
    </row>
    <row r="2098" ht="12.75" customHeight="1">
      <c r="O2098" s="239"/>
    </row>
    <row r="2099" ht="12.75" customHeight="1">
      <c r="O2099" s="239"/>
    </row>
    <row r="2100" ht="12.75" customHeight="1">
      <c r="O2100" s="239"/>
    </row>
    <row r="2101" ht="12.75" customHeight="1">
      <c r="O2101" s="239"/>
    </row>
    <row r="2102" ht="12.75" customHeight="1">
      <c r="O2102" s="239"/>
    </row>
    <row r="2103" ht="12.75" customHeight="1">
      <c r="O2103" s="239"/>
    </row>
    <row r="2104" ht="12.75" customHeight="1">
      <c r="O2104" s="239"/>
    </row>
    <row r="2105" ht="12.75" customHeight="1">
      <c r="O2105" s="239"/>
    </row>
    <row r="2106" ht="12.75" customHeight="1">
      <c r="O2106" s="239"/>
    </row>
    <row r="2107" ht="12.75" customHeight="1">
      <c r="O2107" s="239"/>
    </row>
    <row r="2108" ht="12.75" customHeight="1">
      <c r="O2108" s="239"/>
    </row>
    <row r="2109" ht="12.75" customHeight="1">
      <c r="O2109" s="239"/>
    </row>
    <row r="2110" ht="12.75" customHeight="1">
      <c r="O2110" s="239"/>
    </row>
  </sheetData>
  <printOptions/>
  <pageMargins left="0.75" right="0.75" top="1" bottom="1" header="0.5" footer="0.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 Wevers</dc:creator>
  <cp:keywords/>
  <dc:description/>
  <cp:lastModifiedBy>Luc Zwartjes</cp:lastModifiedBy>
  <cp:lastPrinted>2006-07-01T04:31:58Z</cp:lastPrinted>
  <dcterms:created xsi:type="dcterms:W3CDTF">2006-06-29T00:33:56Z</dcterms:created>
  <dcterms:modified xsi:type="dcterms:W3CDTF">2008-08-17T19:47:50Z</dcterms:modified>
  <cp:category/>
  <cp:version/>
  <cp:contentType/>
  <cp:contentStatus/>
</cp:coreProperties>
</file>